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isaia\Downloads\"/>
    </mc:Choice>
  </mc:AlternateContent>
  <bookViews>
    <workbookView xWindow="0" yWindow="0" windowWidth="28800" windowHeight="11235"/>
  </bookViews>
  <sheets>
    <sheet name="Trame 2013" sheetId="9" r:id="rId1"/>
  </sheets>
  <calcPr calcId="152511" iterate="1" iterateCount="40" iterateDelta="0.1"/>
</workbook>
</file>

<file path=xl/calcChain.xml><?xml version="1.0" encoding="utf-8"?>
<calcChain xmlns="http://schemas.openxmlformats.org/spreadsheetml/2006/main">
  <c r="D85" i="9" l="1"/>
  <c r="G80" i="9"/>
  <c r="E81" i="9"/>
  <c r="G81" i="9" s="1"/>
  <c r="G82" i="9" s="1"/>
  <c r="F81" i="9" l="1"/>
  <c r="G85" i="9"/>
  <c r="G5" i="9"/>
  <c r="G19" i="9" l="1"/>
  <c r="G15" i="9"/>
  <c r="F80" i="9"/>
  <c r="G79" i="9"/>
  <c r="F79" i="9"/>
  <c r="G78" i="9"/>
  <c r="F78" i="9"/>
  <c r="G77" i="9"/>
  <c r="F77" i="9"/>
  <c r="G76" i="9"/>
  <c r="F76" i="9"/>
  <c r="G75" i="9"/>
  <c r="F75" i="9"/>
  <c r="G30" i="9"/>
  <c r="F30" i="9"/>
  <c r="G29" i="9"/>
  <c r="F29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G55" i="9"/>
  <c r="G54" i="9"/>
  <c r="G53" i="9"/>
  <c r="G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F19" i="9"/>
  <c r="G18" i="9"/>
  <c r="F18" i="9"/>
  <c r="G17" i="9"/>
  <c r="F17" i="9"/>
  <c r="G16" i="9"/>
  <c r="F16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F5" i="9"/>
  <c r="F15" i="9" l="1"/>
  <c r="F82" i="9" s="1"/>
</calcChain>
</file>

<file path=xl/sharedStrings.xml><?xml version="1.0" encoding="utf-8"?>
<sst xmlns="http://schemas.openxmlformats.org/spreadsheetml/2006/main" count="170" uniqueCount="99">
  <si>
    <t>Intitulé</t>
  </si>
  <si>
    <t>Unité</t>
  </si>
  <si>
    <t>Blé tendre et épeautre</t>
  </si>
  <si>
    <t>Euros par ha</t>
  </si>
  <si>
    <t>Blé dur</t>
  </si>
  <si>
    <t>Seigle</t>
  </si>
  <si>
    <t>Orge</t>
  </si>
  <si>
    <t>Avoine</t>
  </si>
  <si>
    <t>Maïs grain (non irrigué)</t>
  </si>
  <si>
    <t>Autres céréales</t>
  </si>
  <si>
    <t>Pois, fèves et lupins doux</t>
  </si>
  <si>
    <t xml:space="preserve">Légumes secs et cultures protéagineuses autres </t>
  </si>
  <si>
    <t>Pommes de terre (y c les primeurs et les plants)</t>
  </si>
  <si>
    <t>Plantes sarclées fourragères (à l'exception des semences)</t>
  </si>
  <si>
    <t>Tabac</t>
  </si>
  <si>
    <t>Houblon</t>
  </si>
  <si>
    <t>Colza ou navette</t>
  </si>
  <si>
    <t>Tournesol</t>
  </si>
  <si>
    <t>Soja</t>
  </si>
  <si>
    <t>Lin oléagineux</t>
  </si>
  <si>
    <t>Autres plantes oléagineuses ou textiles</t>
  </si>
  <si>
    <t>Lin textile</t>
  </si>
  <si>
    <t>Chanvre</t>
  </si>
  <si>
    <t>Autres plantes textiles</t>
  </si>
  <si>
    <t>Plantes aromatiques, médicinales et condimentaires</t>
  </si>
  <si>
    <t>Lég. frais, melons, fraises, culture de plein champ</t>
  </si>
  <si>
    <t>Lég. frais, melons, fraises, culture maraîchère</t>
  </si>
  <si>
    <t>Lég. frais, melons,fraises, sous serre ou sous autre abri (accessible)</t>
  </si>
  <si>
    <t>Fleurs et plantes ornementales (non compris pépinières) de plein air ou sous abri bas (non accessible)</t>
  </si>
  <si>
    <t>Fleurs et plantes ornementales (non compris pépinières) sous serre ou sous autre abri (accessible)</t>
  </si>
  <si>
    <t>Prairies temporaires</t>
  </si>
  <si>
    <t>Maïs fourrage</t>
  </si>
  <si>
    <t>Autres plantes fourragères annuelles</t>
  </si>
  <si>
    <t>Autres cultures de terres arables</t>
  </si>
  <si>
    <t>Prairies permanentes hors pâturages pauvres</t>
  </si>
  <si>
    <t>Pâturages pauvres</t>
  </si>
  <si>
    <t>Prairies permanentes non exploitées à des fins de production et donnant droit au versement de subventions</t>
  </si>
  <si>
    <t>Espèces fruitièress d'origine tempérée</t>
  </si>
  <si>
    <t>Fruits à coque</t>
  </si>
  <si>
    <t>Vignes pour vins de qualité</t>
  </si>
  <si>
    <t>Autres vignes</t>
  </si>
  <si>
    <t>Vignes pour raisins de table</t>
  </si>
  <si>
    <t>Vignes pour raisins secs</t>
  </si>
  <si>
    <t>Pépinières</t>
  </si>
  <si>
    <t>Autres cultures permanentes</t>
  </si>
  <si>
    <t>Cultures permanentes sous serre</t>
  </si>
  <si>
    <t>Equidés</t>
  </si>
  <si>
    <t>Euros par tête</t>
  </si>
  <si>
    <t>Bovins de moins de 1 an</t>
  </si>
  <si>
    <t>Bovins mâles de 1 à moins de 2 ans</t>
  </si>
  <si>
    <t xml:space="preserve">Bovins femelles de 1 à moins de 2 ans </t>
  </si>
  <si>
    <t>Bovins mâles de 2 ans et plus</t>
  </si>
  <si>
    <t>Génisses de 2 ans et plus</t>
  </si>
  <si>
    <t>Vaches laitières</t>
  </si>
  <si>
    <t>Autres vaches</t>
  </si>
  <si>
    <t>Brebis</t>
  </si>
  <si>
    <t>Autres ovins</t>
  </si>
  <si>
    <t>Chèvres</t>
  </si>
  <si>
    <t>Autres caprins</t>
  </si>
  <si>
    <t>Porcelets d'un poids vif de moins de 20 kg</t>
  </si>
  <si>
    <t>Truies reproductrices de 50kg ou plus</t>
  </si>
  <si>
    <t>Autres porcins</t>
  </si>
  <si>
    <t>Poulets de chair</t>
  </si>
  <si>
    <t>Poules pondeuses</t>
  </si>
  <si>
    <t>Autres volailles</t>
  </si>
  <si>
    <t>Lapines mères</t>
  </si>
  <si>
    <t>Abeilles</t>
  </si>
  <si>
    <t>Eurospar ruche</t>
  </si>
  <si>
    <t>Effectifs</t>
  </si>
  <si>
    <t>Euros pour 100 têtes</t>
  </si>
  <si>
    <t>TOTAL PBS</t>
  </si>
  <si>
    <t>à compléter</t>
  </si>
  <si>
    <t>Betteraves  sucrières (à l'exception des semences)</t>
  </si>
  <si>
    <t xml:space="preserve">Nom du JA : </t>
  </si>
  <si>
    <t>Calcul PBS 
2010</t>
  </si>
  <si>
    <t>Arbres de Noël</t>
  </si>
  <si>
    <t>Autres cultures permanentes autres que arbres de Noël</t>
  </si>
  <si>
    <t>Champignons</t>
  </si>
  <si>
    <t>Euros pour 100m2</t>
  </si>
  <si>
    <t>Dindes</t>
  </si>
  <si>
    <t>Canards</t>
  </si>
  <si>
    <t>Oies</t>
  </si>
  <si>
    <t>Autruches</t>
  </si>
  <si>
    <t>Volailles - autres</t>
  </si>
  <si>
    <t>PBS 2010</t>
  </si>
  <si>
    <t xml:space="preserve">soit </t>
  </si>
  <si>
    <t>% PBS totale</t>
  </si>
  <si>
    <t>Champagne-Ardenne
2010</t>
  </si>
  <si>
    <t>Champagne-Ardenne
2013</t>
  </si>
  <si>
    <t>PBS élévage 2010</t>
  </si>
  <si>
    <t>PBS élevage 2013</t>
  </si>
  <si>
    <t>Calcul PBS 
2013</t>
  </si>
  <si>
    <t>PBS 2013</t>
  </si>
  <si>
    <t xml:space="preserve">Légumineuses 
</t>
  </si>
  <si>
    <t xml:space="preserve">Semences et plants de terres arables </t>
  </si>
  <si>
    <t xml:space="preserve">Autres plantes industrielles  non mentionnées ailleurs </t>
  </si>
  <si>
    <t xml:space="preserve">Légumes secs et protéagineux </t>
  </si>
  <si>
    <t>PBS ELEVAGE</t>
  </si>
  <si>
    <t>Autre production (Chiffre d'affaires HT 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</si>
</sst>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sz val="11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0" fontId="9" fillId="0" borderId="0"/>
    <xf numFmtId="164" fontId="9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8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0" fillId="8" borderId="0" xfId="0" applyFill="1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9" borderId="0" xfId="0" applyFont="1" applyFill="1" applyBorder="1"/>
    <xf numFmtId="0" fontId="5" fillId="1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4" borderId="0" xfId="0" applyFill="1"/>
    <xf numFmtId="1" fontId="0" fillId="6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4" borderId="0" xfId="0" applyFont="1" applyFill="1"/>
    <xf numFmtId="1" fontId="4" fillId="4" borderId="0" xfId="0" applyNumberFormat="1" applyFont="1" applyFill="1"/>
    <xf numFmtId="10" fontId="4" fillId="4" borderId="0" xfId="0" applyNumberFormat="1" applyFont="1" applyFill="1"/>
    <xf numFmtId="0" fontId="4" fillId="11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10" fillId="12" borderId="1" xfId="0" applyFont="1" applyFill="1" applyBorder="1"/>
    <xf numFmtId="0" fontId="10" fillId="13" borderId="1" xfId="0" applyFont="1" applyFill="1" applyBorder="1"/>
  </cellXfs>
  <cellStyles count="7">
    <cellStyle name="Heading" xfId="2"/>
    <cellStyle name="Heading1" xfId="3"/>
    <cellStyle name="Normal" xfId="0" builtinId="0"/>
    <cellStyle name="Normal 2" xfId="4"/>
    <cellStyle name="Normal 3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6"/>
  <sheetViews>
    <sheetView tabSelected="1" workbookViewId="0">
      <selection activeCell="I13" sqref="I13"/>
    </sheetView>
  </sheetViews>
  <sheetFormatPr baseColWidth="10" defaultRowHeight="15" x14ac:dyDescent="0.25"/>
  <cols>
    <col min="1" max="1" width="64.85546875" style="2" customWidth="1"/>
    <col min="2" max="2" width="19.140625" style="1" customWidth="1"/>
    <col min="3" max="3" width="20" style="1" hidden="1" customWidth="1"/>
    <col min="4" max="4" width="20" style="26" customWidth="1"/>
    <col min="5" max="5" width="9.28515625" style="1" customWidth="1"/>
    <col min="6" max="6" width="11.42578125" style="1" hidden="1" customWidth="1"/>
    <col min="7" max="68" width="11.42578125" style="18"/>
  </cols>
  <sheetData>
    <row r="1" spans="1:68" ht="18.75" x14ac:dyDescent="0.25">
      <c r="A1" s="25" t="s">
        <v>73</v>
      </c>
    </row>
    <row r="3" spans="1:68" x14ac:dyDescent="0.25">
      <c r="E3" s="9" t="s">
        <v>71</v>
      </c>
    </row>
    <row r="4" spans="1:68" ht="45" x14ac:dyDescent="0.25">
      <c r="A4" s="7" t="s">
        <v>0</v>
      </c>
      <c r="B4" s="3" t="s">
        <v>1</v>
      </c>
      <c r="C4" s="48" t="s">
        <v>87</v>
      </c>
      <c r="D4" s="48" t="s">
        <v>88</v>
      </c>
      <c r="E4" s="3" t="s">
        <v>68</v>
      </c>
      <c r="F4" s="34" t="s">
        <v>74</v>
      </c>
      <c r="G4" s="48" t="s">
        <v>91</v>
      </c>
    </row>
    <row r="5" spans="1:68" s="17" customFormat="1" x14ac:dyDescent="0.25">
      <c r="A5" s="15" t="s">
        <v>7</v>
      </c>
      <c r="B5" s="16" t="s">
        <v>3</v>
      </c>
      <c r="C5" s="27">
        <v>757.11375364502805</v>
      </c>
      <c r="D5" s="27">
        <v>798.45313010125096</v>
      </c>
      <c r="E5" s="16"/>
      <c r="F5" s="41">
        <f t="shared" ref="F5:F51" si="0">C5*E5</f>
        <v>0</v>
      </c>
      <c r="G5" s="49">
        <f>D5*E5</f>
        <v>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</row>
    <row r="6" spans="1:68" s="17" customFormat="1" x14ac:dyDescent="0.25">
      <c r="A6" s="15" t="s">
        <v>72</v>
      </c>
      <c r="B6" s="16" t="s">
        <v>3</v>
      </c>
      <c r="C6" s="27">
        <v>2568.73721247513</v>
      </c>
      <c r="D6" s="27">
        <v>2871.3433759999998</v>
      </c>
      <c r="E6" s="16"/>
      <c r="F6" s="41">
        <f t="shared" si="0"/>
        <v>0</v>
      </c>
      <c r="G6" s="49">
        <f t="shared" ref="G6:G71" si="1">D6*E6</f>
        <v>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</row>
    <row r="7" spans="1:68" s="17" customFormat="1" x14ac:dyDescent="0.25">
      <c r="A7" s="15" t="s">
        <v>4</v>
      </c>
      <c r="B7" s="16" t="s">
        <v>3</v>
      </c>
      <c r="C7" s="27">
        <v>1226.0054369260899</v>
      </c>
      <c r="D7" s="27">
        <v>1390.6043382970499</v>
      </c>
      <c r="E7" s="16"/>
      <c r="F7" s="41">
        <f t="shared" si="0"/>
        <v>0</v>
      </c>
      <c r="G7" s="49">
        <f t="shared" si="1"/>
        <v>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7" customFormat="1" x14ac:dyDescent="0.25">
      <c r="A8" s="15" t="s">
        <v>2</v>
      </c>
      <c r="B8" s="16" t="s">
        <v>3</v>
      </c>
      <c r="C8" s="27">
        <v>1321.66270274676</v>
      </c>
      <c r="D8" s="27">
        <v>1425.4814526969601</v>
      </c>
      <c r="E8" s="16"/>
      <c r="F8" s="41">
        <f t="shared" si="0"/>
        <v>0</v>
      </c>
      <c r="G8" s="49">
        <f t="shared" si="1"/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17" customFormat="1" x14ac:dyDescent="0.25">
      <c r="A9" s="15" t="s">
        <v>22</v>
      </c>
      <c r="B9" s="16" t="s">
        <v>3</v>
      </c>
      <c r="C9" s="27">
        <v>3658.348</v>
      </c>
      <c r="D9" s="27">
        <v>1372.70848</v>
      </c>
      <c r="E9" s="16"/>
      <c r="F9" s="41">
        <f t="shared" si="0"/>
        <v>0</v>
      </c>
      <c r="G9" s="49">
        <f t="shared" si="1"/>
        <v>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</row>
    <row r="10" spans="1:68" s="17" customFormat="1" x14ac:dyDescent="0.25">
      <c r="A10" s="15" t="s">
        <v>16</v>
      </c>
      <c r="B10" s="16" t="s">
        <v>3</v>
      </c>
      <c r="C10" s="27">
        <v>1347.1573268586601</v>
      </c>
      <c r="D10" s="27">
        <v>1428.065112</v>
      </c>
      <c r="E10" s="16"/>
      <c r="F10" s="41">
        <f t="shared" si="0"/>
        <v>0</v>
      </c>
      <c r="G10" s="49">
        <f t="shared" si="1"/>
        <v>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7" customFormat="1" ht="17.25" customHeight="1" x14ac:dyDescent="0.25">
      <c r="A11" s="15" t="s">
        <v>93</v>
      </c>
      <c r="B11" s="16" t="s">
        <v>3</v>
      </c>
      <c r="C11" s="27">
        <v>506.49799999999999</v>
      </c>
      <c r="D11" s="27">
        <v>520.490816921175</v>
      </c>
      <c r="E11" s="16"/>
      <c r="F11" s="41">
        <f t="shared" si="0"/>
        <v>0</v>
      </c>
      <c r="G11" s="49">
        <f t="shared" si="1"/>
        <v>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7" customFormat="1" x14ac:dyDescent="0.25">
      <c r="A12" s="15" t="s">
        <v>19</v>
      </c>
      <c r="B12" s="16" t="s">
        <v>3</v>
      </c>
      <c r="C12" s="27">
        <v>918.63820934853698</v>
      </c>
      <c r="D12" s="27">
        <v>944.68</v>
      </c>
      <c r="E12" s="16"/>
      <c r="F12" s="41">
        <f t="shared" si="0"/>
        <v>0</v>
      </c>
      <c r="G12" s="49">
        <f t="shared" si="1"/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7" customFormat="1" x14ac:dyDescent="0.25">
      <c r="A13" s="15" t="s">
        <v>21</v>
      </c>
      <c r="B13" s="16" t="s">
        <v>3</v>
      </c>
      <c r="C13" s="27">
        <v>1764.8650913486499</v>
      </c>
      <c r="D13" s="27">
        <v>2520.756288</v>
      </c>
      <c r="E13" s="16"/>
      <c r="F13" s="41">
        <f t="shared" si="0"/>
        <v>0</v>
      </c>
      <c r="G13" s="49">
        <f t="shared" si="1"/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7" customFormat="1" x14ac:dyDescent="0.25">
      <c r="A14" s="15" t="s">
        <v>8</v>
      </c>
      <c r="B14" s="16" t="s">
        <v>3</v>
      </c>
      <c r="C14" s="27">
        <v>1266.3519650194701</v>
      </c>
      <c r="D14" s="27">
        <v>1225.16688</v>
      </c>
      <c r="E14" s="16"/>
      <c r="F14" s="41">
        <f t="shared" si="0"/>
        <v>0</v>
      </c>
      <c r="G14" s="49">
        <f t="shared" si="1"/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7" customFormat="1" x14ac:dyDescent="0.25">
      <c r="A15" s="15" t="s">
        <v>6</v>
      </c>
      <c r="B15" s="16" t="s">
        <v>3</v>
      </c>
      <c r="C15" s="27">
        <v>1112.6134378066099</v>
      </c>
      <c r="D15" s="27">
        <v>1185.296992</v>
      </c>
      <c r="E15" s="16"/>
      <c r="F15" s="41">
        <f t="shared" si="0"/>
        <v>0</v>
      </c>
      <c r="G15" s="49">
        <f t="shared" si="1"/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7" customFormat="1" x14ac:dyDescent="0.25">
      <c r="A16" s="15" t="s">
        <v>10</v>
      </c>
      <c r="B16" s="16" t="s">
        <v>3</v>
      </c>
      <c r="C16" s="27">
        <v>994.43585044288398</v>
      </c>
      <c r="D16" s="27">
        <v>942.41459199999997</v>
      </c>
      <c r="E16" s="16"/>
      <c r="F16" s="41">
        <f t="shared" si="0"/>
        <v>0</v>
      </c>
      <c r="G16" s="49">
        <f t="shared" si="1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7" customFormat="1" x14ac:dyDescent="0.25">
      <c r="A17" s="15" t="s">
        <v>12</v>
      </c>
      <c r="B17" s="16" t="s">
        <v>3</v>
      </c>
      <c r="C17" s="27">
        <v>5786.4637203873699</v>
      </c>
      <c r="D17" s="27">
        <v>6170.4901440000003</v>
      </c>
      <c r="E17" s="16"/>
      <c r="F17" s="41">
        <f t="shared" si="0"/>
        <v>0</v>
      </c>
      <c r="G17" s="49">
        <f t="shared" si="1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7" customFormat="1" x14ac:dyDescent="0.25">
      <c r="A18" s="15" t="s">
        <v>5</v>
      </c>
      <c r="B18" s="16" t="s">
        <v>3</v>
      </c>
      <c r="C18" s="27">
        <v>842.66634700596205</v>
      </c>
      <c r="D18" s="27">
        <v>844.67753096020704</v>
      </c>
      <c r="E18" s="16"/>
      <c r="F18" s="41">
        <f t="shared" si="0"/>
        <v>0</v>
      </c>
      <c r="G18" s="49">
        <f t="shared" si="1"/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7" customFormat="1" x14ac:dyDescent="0.25">
      <c r="A19" s="15" t="s">
        <v>94</v>
      </c>
      <c r="B19" s="16" t="s">
        <v>3</v>
      </c>
      <c r="C19" s="27">
        <v>1339.7905815506699</v>
      </c>
      <c r="D19" s="27">
        <v>1504.6557650872201</v>
      </c>
      <c r="E19" s="16"/>
      <c r="F19" s="41">
        <f t="shared" si="0"/>
        <v>0</v>
      </c>
      <c r="G19" s="49">
        <f t="shared" si="1"/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7" customFormat="1" x14ac:dyDescent="0.25">
      <c r="A20" s="15" t="s">
        <v>18</v>
      </c>
      <c r="B20" s="16" t="s">
        <v>3</v>
      </c>
      <c r="C20" s="27">
        <v>1080.85962886216</v>
      </c>
      <c r="D20" s="27">
        <v>947.81913599999996</v>
      </c>
      <c r="E20" s="16"/>
      <c r="F20" s="41">
        <f t="shared" si="0"/>
        <v>0</v>
      </c>
      <c r="G20" s="49">
        <f t="shared" si="1"/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7" customFormat="1" x14ac:dyDescent="0.25">
      <c r="A21" s="15" t="s">
        <v>14</v>
      </c>
      <c r="B21" s="16" t="s">
        <v>3</v>
      </c>
      <c r="C21" s="27">
        <v>7462.6631162780996</v>
      </c>
      <c r="D21" s="27">
        <v>6415.6869040000001</v>
      </c>
      <c r="E21" s="16"/>
      <c r="F21" s="41">
        <f t="shared" si="0"/>
        <v>0</v>
      </c>
      <c r="G21" s="49">
        <f t="shared" si="1"/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7" customFormat="1" x14ac:dyDescent="0.25">
      <c r="A22" s="15" t="s">
        <v>17</v>
      </c>
      <c r="B22" s="16" t="s">
        <v>3</v>
      </c>
      <c r="C22" s="27">
        <v>1147.6261775037599</v>
      </c>
      <c r="D22" s="27">
        <v>1031.354016</v>
      </c>
      <c r="E22" s="16"/>
      <c r="F22" s="41">
        <f t="shared" si="0"/>
        <v>0</v>
      </c>
      <c r="G22" s="49">
        <f t="shared" si="1"/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7" customFormat="1" x14ac:dyDescent="0.25">
      <c r="A23" s="15" t="s">
        <v>9</v>
      </c>
      <c r="B23" s="16" t="s">
        <v>3</v>
      </c>
      <c r="C23" s="27">
        <v>794.38364940492397</v>
      </c>
      <c r="D23" s="27">
        <v>918.28682000000003</v>
      </c>
      <c r="E23" s="16"/>
      <c r="F23" s="41">
        <f t="shared" si="0"/>
        <v>0</v>
      </c>
      <c r="G23" s="49">
        <f t="shared" si="1"/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7" customFormat="1" x14ac:dyDescent="0.25">
      <c r="A24" s="15" t="s">
        <v>33</v>
      </c>
      <c r="B24" s="16" t="s">
        <v>3</v>
      </c>
      <c r="C24" s="27">
        <v>1527.6966783028599</v>
      </c>
      <c r="D24" s="27"/>
      <c r="E24" s="16"/>
      <c r="F24" s="41">
        <f t="shared" si="0"/>
        <v>0</v>
      </c>
      <c r="G24" s="49">
        <f t="shared" si="1"/>
        <v>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7" customFormat="1" x14ac:dyDescent="0.25">
      <c r="A25" s="15" t="s">
        <v>44</v>
      </c>
      <c r="B25" s="16" t="s">
        <v>3</v>
      </c>
      <c r="C25" s="27"/>
      <c r="D25" s="27">
        <v>8342</v>
      </c>
      <c r="E25" s="16"/>
      <c r="F25" s="41">
        <f t="shared" si="0"/>
        <v>0</v>
      </c>
      <c r="G25" s="49">
        <f t="shared" si="1"/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7" customFormat="1" x14ac:dyDescent="0.25">
      <c r="A26" s="15" t="s">
        <v>95</v>
      </c>
      <c r="B26" s="16" t="s">
        <v>3</v>
      </c>
      <c r="C26" s="27">
        <v>2012</v>
      </c>
      <c r="D26" s="27">
        <v>1899.0160000000001</v>
      </c>
      <c r="E26" s="16"/>
      <c r="F26" s="41">
        <f t="shared" si="0"/>
        <v>0</v>
      </c>
      <c r="G26" s="49">
        <f t="shared" si="1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7" customFormat="1" x14ac:dyDescent="0.25">
      <c r="A27" s="15" t="s">
        <v>20</v>
      </c>
      <c r="B27" s="16" t="s">
        <v>3</v>
      </c>
      <c r="C27" s="27">
        <v>1527.6966783028599</v>
      </c>
      <c r="D27" s="27">
        <v>1516.11560911528</v>
      </c>
      <c r="E27" s="16"/>
      <c r="F27" s="41">
        <f t="shared" si="0"/>
        <v>0</v>
      </c>
      <c r="G27" s="49">
        <f t="shared" si="1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7" customFormat="1" x14ac:dyDescent="0.25">
      <c r="A28" s="15" t="s">
        <v>23</v>
      </c>
      <c r="B28" s="16" t="s">
        <v>3</v>
      </c>
      <c r="C28" s="27">
        <v>1764.8650913486499</v>
      </c>
      <c r="D28" s="27">
        <v>2520.756288</v>
      </c>
      <c r="E28" s="16"/>
      <c r="F28" s="41">
        <f t="shared" si="0"/>
        <v>0</v>
      </c>
      <c r="G28" s="49">
        <f t="shared" si="1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x14ac:dyDescent="0.25">
      <c r="A29" s="4" t="s">
        <v>11</v>
      </c>
      <c r="B29" s="5" t="s">
        <v>3</v>
      </c>
      <c r="C29" s="32">
        <v>994.43585044288398</v>
      </c>
      <c r="D29" s="32">
        <v>2210.6264636646902</v>
      </c>
      <c r="E29" s="5"/>
      <c r="F29" s="46">
        <f t="shared" si="0"/>
        <v>0</v>
      </c>
      <c r="G29" s="54">
        <f>D29*E29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1:68" x14ac:dyDescent="0.25">
      <c r="A30" s="4" t="s">
        <v>96</v>
      </c>
      <c r="B30" s="5" t="s">
        <v>3</v>
      </c>
      <c r="C30" s="32">
        <v>994.43585044288398</v>
      </c>
      <c r="D30" s="60">
        <v>1030.4377247754001</v>
      </c>
      <c r="E30" s="5"/>
      <c r="F30" s="46">
        <f t="shared" si="0"/>
        <v>0</v>
      </c>
      <c r="G30" s="54">
        <f>D30*E30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1:68" s="21" customFormat="1" x14ac:dyDescent="0.25">
      <c r="A31" s="19" t="s">
        <v>31</v>
      </c>
      <c r="B31" s="20" t="s">
        <v>3</v>
      </c>
      <c r="C31" s="28">
        <v>96.916193443352299</v>
      </c>
      <c r="D31" s="28">
        <v>91.268192400000004</v>
      </c>
      <c r="E31" s="20"/>
      <c r="F31" s="42">
        <f t="shared" si="0"/>
        <v>0</v>
      </c>
      <c r="G31" s="50">
        <f t="shared" si="1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21" customFormat="1" x14ac:dyDescent="0.25">
      <c r="A32" s="19" t="s">
        <v>32</v>
      </c>
      <c r="B32" s="20" t="s">
        <v>3</v>
      </c>
      <c r="C32" s="28">
        <v>96.916193443352299</v>
      </c>
      <c r="D32" s="28">
        <v>91.268192400000004</v>
      </c>
      <c r="E32" s="20"/>
      <c r="F32" s="42">
        <f t="shared" si="0"/>
        <v>0</v>
      </c>
      <c r="G32" s="50">
        <f t="shared" si="1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21" customFormat="1" x14ac:dyDescent="0.25">
      <c r="A33" s="19" t="s">
        <v>35</v>
      </c>
      <c r="B33" s="20" t="s">
        <v>3</v>
      </c>
      <c r="C33" s="28">
        <v>26.630500000000001</v>
      </c>
      <c r="D33" s="28">
        <v>19.682433167187401</v>
      </c>
      <c r="E33" s="20"/>
      <c r="F33" s="42">
        <f t="shared" si="0"/>
        <v>0</v>
      </c>
      <c r="G33" s="50">
        <f t="shared" si="1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21" customFormat="1" x14ac:dyDescent="0.25">
      <c r="A34" s="19" t="s">
        <v>34</v>
      </c>
      <c r="B34" s="20" t="s">
        <v>3</v>
      </c>
      <c r="C34" s="28">
        <v>48.767899999999997</v>
      </c>
      <c r="D34" s="28">
        <v>46.254240392894701</v>
      </c>
      <c r="E34" s="20"/>
      <c r="F34" s="42">
        <f t="shared" si="0"/>
        <v>0</v>
      </c>
      <c r="G34" s="50">
        <f t="shared" si="1"/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21" customFormat="1" ht="30" x14ac:dyDescent="0.25">
      <c r="A35" s="19" t="s">
        <v>36</v>
      </c>
      <c r="B35" s="20" t="s">
        <v>3</v>
      </c>
      <c r="C35" s="28"/>
      <c r="D35" s="28"/>
      <c r="E35" s="20"/>
      <c r="F35" s="42">
        <f t="shared" si="0"/>
        <v>0</v>
      </c>
      <c r="G35" s="50">
        <f t="shared" si="1"/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21" customFormat="1" x14ac:dyDescent="0.25">
      <c r="A36" s="19" t="s">
        <v>30</v>
      </c>
      <c r="B36" s="20" t="s">
        <v>3</v>
      </c>
      <c r="C36" s="28">
        <v>52.266500000000001</v>
      </c>
      <c r="D36" s="28">
        <v>48.230842909684497</v>
      </c>
      <c r="E36" s="20"/>
      <c r="F36" s="42">
        <f t="shared" si="0"/>
        <v>0</v>
      </c>
      <c r="G36" s="50">
        <f t="shared" si="1"/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4" customFormat="1" x14ac:dyDescent="0.25">
      <c r="A37" s="12" t="s">
        <v>54</v>
      </c>
      <c r="B37" s="13" t="s">
        <v>47</v>
      </c>
      <c r="C37" s="29">
        <v>673.83525119458</v>
      </c>
      <c r="D37" s="29">
        <v>769</v>
      </c>
      <c r="E37" s="13"/>
      <c r="F37" s="43">
        <f t="shared" si="0"/>
        <v>0</v>
      </c>
      <c r="G37" s="51">
        <f t="shared" si="1"/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4" customFormat="1" x14ac:dyDescent="0.25">
      <c r="A38" s="12" t="s">
        <v>53</v>
      </c>
      <c r="B38" s="13" t="s">
        <v>47</v>
      </c>
      <c r="C38" s="29">
        <v>2323.36331449621</v>
      </c>
      <c r="D38" s="29">
        <v>2471.2381980339601</v>
      </c>
      <c r="E38" s="13"/>
      <c r="F38" s="43">
        <f t="shared" si="0"/>
        <v>0</v>
      </c>
      <c r="G38" s="51">
        <f t="shared" si="1"/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4" customFormat="1" x14ac:dyDescent="0.25">
      <c r="A39" s="12" t="s">
        <v>48</v>
      </c>
      <c r="B39" s="13" t="s">
        <v>47</v>
      </c>
      <c r="C39" s="29">
        <v>661.81487478678798</v>
      </c>
      <c r="D39" s="29">
        <v>739.97389211316704</v>
      </c>
      <c r="E39" s="13"/>
      <c r="F39" s="43">
        <f t="shared" si="0"/>
        <v>0</v>
      </c>
      <c r="G39" s="51">
        <f t="shared" si="1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4" customFormat="1" x14ac:dyDescent="0.25">
      <c r="A40" s="12" t="s">
        <v>50</v>
      </c>
      <c r="B40" s="13" t="s">
        <v>47</v>
      </c>
      <c r="C40" s="29">
        <v>441.88298293466602</v>
      </c>
      <c r="D40" s="29">
        <v>536</v>
      </c>
      <c r="E40" s="13"/>
      <c r="F40" s="43">
        <f t="shared" si="0"/>
        <v>0</v>
      </c>
      <c r="G40" s="51">
        <f t="shared" si="1"/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4" customFormat="1" x14ac:dyDescent="0.25">
      <c r="A41" s="12" t="s">
        <v>52</v>
      </c>
      <c r="B41" s="13" t="s">
        <v>47</v>
      </c>
      <c r="C41" s="29">
        <v>186</v>
      </c>
      <c r="D41" s="29">
        <v>329.601710502907</v>
      </c>
      <c r="E41" s="13"/>
      <c r="F41" s="43">
        <f t="shared" si="0"/>
        <v>0</v>
      </c>
      <c r="G41" s="51">
        <f t="shared" si="1"/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4" customFormat="1" x14ac:dyDescent="0.25">
      <c r="A42" s="12" t="s">
        <v>49</v>
      </c>
      <c r="B42" s="13" t="s">
        <v>47</v>
      </c>
      <c r="C42" s="29">
        <v>460.26051996649397</v>
      </c>
      <c r="D42" s="29">
        <v>470.14189347413702</v>
      </c>
      <c r="E42" s="13"/>
      <c r="F42" s="43">
        <f t="shared" si="0"/>
        <v>0</v>
      </c>
      <c r="G42" s="51">
        <f t="shared" si="1"/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4" customFormat="1" x14ac:dyDescent="0.25">
      <c r="A43" s="12" t="s">
        <v>51</v>
      </c>
      <c r="B43" s="13" t="s">
        <v>47</v>
      </c>
      <c r="C43" s="29">
        <v>182.41208400974801</v>
      </c>
      <c r="D43" s="29">
        <v>215</v>
      </c>
      <c r="E43" s="13"/>
      <c r="F43" s="43">
        <f t="shared" si="0"/>
        <v>0</v>
      </c>
      <c r="G43" s="51">
        <f t="shared" si="1"/>
        <v>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4" customFormat="1" x14ac:dyDescent="0.25">
      <c r="A44" s="12" t="s">
        <v>55</v>
      </c>
      <c r="B44" s="13" t="s">
        <v>47</v>
      </c>
      <c r="C44" s="29">
        <v>102.488</v>
      </c>
      <c r="D44" s="29">
        <v>113.57599999999999</v>
      </c>
      <c r="E44" s="13"/>
      <c r="F44" s="43">
        <f t="shared" si="0"/>
        <v>0</v>
      </c>
      <c r="G44" s="51">
        <f t="shared" si="1"/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4" customFormat="1" x14ac:dyDescent="0.25">
      <c r="A45" s="12" t="s">
        <v>56</v>
      </c>
      <c r="B45" s="13" t="s">
        <v>47</v>
      </c>
      <c r="C45" s="29">
        <v>101.599971768925</v>
      </c>
      <c r="D45" s="29">
        <v>106.888259295631</v>
      </c>
      <c r="E45" s="13"/>
      <c r="F45" s="43">
        <f t="shared" si="0"/>
        <v>0</v>
      </c>
      <c r="G45" s="51">
        <f t="shared" si="1"/>
        <v>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4" customFormat="1" x14ac:dyDescent="0.25">
      <c r="A46" s="12" t="s">
        <v>60</v>
      </c>
      <c r="B46" s="13" t="s">
        <v>47</v>
      </c>
      <c r="C46" s="29">
        <v>1315.7060313464101</v>
      </c>
      <c r="D46" s="29">
        <v>1357.3498047999999</v>
      </c>
      <c r="E46" s="13"/>
      <c r="F46" s="43">
        <f t="shared" si="0"/>
        <v>0</v>
      </c>
      <c r="G46" s="51">
        <f t="shared" si="1"/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4" customFormat="1" x14ac:dyDescent="0.25">
      <c r="A47" s="12" t="s">
        <v>59</v>
      </c>
      <c r="B47" s="13" t="s">
        <v>47</v>
      </c>
      <c r="C47" s="29">
        <v>92.094810476695997</v>
      </c>
      <c r="D47" s="29">
        <v>84</v>
      </c>
      <c r="E47" s="13"/>
      <c r="F47" s="43">
        <f t="shared" si="0"/>
        <v>0</v>
      </c>
      <c r="G47" s="51">
        <f t="shared" si="1"/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4" customFormat="1" x14ac:dyDescent="0.25">
      <c r="A48" s="12" t="s">
        <v>61</v>
      </c>
      <c r="B48" s="13" t="s">
        <v>47</v>
      </c>
      <c r="C48" s="29">
        <v>229.89040986707499</v>
      </c>
      <c r="D48" s="29">
        <v>256.0104</v>
      </c>
      <c r="E48" s="13"/>
      <c r="F48" s="43">
        <f t="shared" si="0"/>
        <v>0</v>
      </c>
      <c r="G48" s="51">
        <f t="shared" si="1"/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4" customFormat="1" x14ac:dyDescent="0.25">
      <c r="A49" s="12" t="s">
        <v>63</v>
      </c>
      <c r="B49" s="13" t="s">
        <v>69</v>
      </c>
      <c r="C49" s="29">
        <v>1476.9271110274101</v>
      </c>
      <c r="D49" s="29">
        <v>1463.45899099795</v>
      </c>
      <c r="E49" s="13"/>
      <c r="F49" s="43">
        <f t="shared" si="0"/>
        <v>0</v>
      </c>
      <c r="G49" s="51">
        <f t="shared" si="1"/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4" customFormat="1" x14ac:dyDescent="0.25">
      <c r="A50" s="12" t="s">
        <v>62</v>
      </c>
      <c r="B50" s="13" t="s">
        <v>69</v>
      </c>
      <c r="C50" s="29">
        <v>1060.81947371201</v>
      </c>
      <c r="D50" s="29">
        <v>1250.4392905549901</v>
      </c>
      <c r="E50" s="13"/>
      <c r="F50" s="43">
        <f t="shared" si="0"/>
        <v>0</v>
      </c>
      <c r="G50" s="51">
        <f t="shared" si="1"/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4" customFormat="1" x14ac:dyDescent="0.25">
      <c r="A51" s="12" t="s">
        <v>64</v>
      </c>
      <c r="B51" s="13" t="s">
        <v>69</v>
      </c>
      <c r="C51" s="29">
        <v>2328.3276105876098</v>
      </c>
      <c r="D51" s="29">
        <v>2431.3518642358999</v>
      </c>
      <c r="E51" s="13"/>
      <c r="F51" s="43">
        <f t="shared" si="0"/>
        <v>0</v>
      </c>
      <c r="G51" s="51">
        <f t="shared" si="1"/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4" customFormat="1" x14ac:dyDescent="0.25">
      <c r="A52" s="37" t="s">
        <v>79</v>
      </c>
      <c r="B52" s="13" t="s">
        <v>69</v>
      </c>
      <c r="C52" s="29">
        <v>2515.1222851155399</v>
      </c>
      <c r="D52" s="29">
        <v>2787</v>
      </c>
      <c r="E52" s="13"/>
      <c r="F52" s="43"/>
      <c r="G52" s="51">
        <f t="shared" si="1"/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4" customFormat="1" x14ac:dyDescent="0.25">
      <c r="A53" s="37" t="s">
        <v>80</v>
      </c>
      <c r="B53" s="13" t="s">
        <v>69</v>
      </c>
      <c r="C53" s="29">
        <v>1750.2723483536899</v>
      </c>
      <c r="D53" s="29">
        <v>1924.43927810794</v>
      </c>
      <c r="E53" s="13"/>
      <c r="F53" s="43"/>
      <c r="G53" s="51">
        <f t="shared" si="1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4" customFormat="1" x14ac:dyDescent="0.25">
      <c r="A54" s="37" t="s">
        <v>81</v>
      </c>
      <c r="B54" s="13" t="s">
        <v>69</v>
      </c>
      <c r="C54" s="29">
        <v>3620.91856503905</v>
      </c>
      <c r="D54" s="29">
        <v>3974.32777912035</v>
      </c>
      <c r="E54" s="13"/>
      <c r="F54" s="43"/>
      <c r="G54" s="51">
        <f t="shared" si="1"/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4" customFormat="1" x14ac:dyDescent="0.25">
      <c r="A55" s="37" t="s">
        <v>82</v>
      </c>
      <c r="B55" s="13" t="s">
        <v>69</v>
      </c>
      <c r="C55" s="29">
        <v>0</v>
      </c>
      <c r="D55" s="29">
        <v>10000</v>
      </c>
      <c r="E55" s="13"/>
      <c r="F55" s="43"/>
      <c r="G55" s="51">
        <f t="shared" si="1"/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4" customFormat="1" x14ac:dyDescent="0.25">
      <c r="A56" s="37" t="s">
        <v>83</v>
      </c>
      <c r="B56" s="13" t="s">
        <v>69</v>
      </c>
      <c r="C56" s="29">
        <v>1136.02303667653</v>
      </c>
      <c r="D56" s="29">
        <v>1153.4963961865201</v>
      </c>
      <c r="E56" s="13"/>
      <c r="F56" s="43"/>
      <c r="G56" s="51">
        <f t="shared" si="1"/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4" customFormat="1" x14ac:dyDescent="0.25">
      <c r="A57" s="12" t="s">
        <v>57</v>
      </c>
      <c r="B57" s="13" t="s">
        <v>47</v>
      </c>
      <c r="C57" s="29">
        <v>531.47612448979203</v>
      </c>
      <c r="D57" s="29">
        <v>545.15697341684097</v>
      </c>
      <c r="E57" s="13"/>
      <c r="F57" s="43">
        <f t="shared" ref="F57:F80" si="2">C57*E57</f>
        <v>0</v>
      </c>
      <c r="G57" s="51">
        <f t="shared" si="1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4" customFormat="1" x14ac:dyDescent="0.25">
      <c r="A58" s="12" t="s">
        <v>58</v>
      </c>
      <c r="B58" s="13" t="s">
        <v>47</v>
      </c>
      <c r="C58" s="29">
        <v>42</v>
      </c>
      <c r="D58" s="29">
        <v>42</v>
      </c>
      <c r="E58" s="13"/>
      <c r="F58" s="43">
        <f t="shared" si="2"/>
        <v>0</v>
      </c>
      <c r="G58" s="51">
        <f t="shared" si="1"/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4" customFormat="1" x14ac:dyDescent="0.25">
      <c r="A59" s="12" t="s">
        <v>46</v>
      </c>
      <c r="B59" s="13" t="s">
        <v>47</v>
      </c>
      <c r="C59" s="29">
        <v>877.17436424289599</v>
      </c>
      <c r="D59" s="29">
        <v>500</v>
      </c>
      <c r="E59" s="13"/>
      <c r="F59" s="43">
        <f t="shared" si="2"/>
        <v>0</v>
      </c>
      <c r="G59" s="51">
        <f t="shared" si="1"/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4" customFormat="1" x14ac:dyDescent="0.25">
      <c r="A60" s="12" t="s">
        <v>65</v>
      </c>
      <c r="B60" s="13" t="s">
        <v>47</v>
      </c>
      <c r="C60" s="29">
        <v>213</v>
      </c>
      <c r="D60" s="29">
        <v>227</v>
      </c>
      <c r="E60" s="13"/>
      <c r="F60" s="43">
        <f t="shared" si="2"/>
        <v>0</v>
      </c>
      <c r="G60" s="51">
        <f t="shared" si="1"/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x14ac:dyDescent="0.25">
      <c r="A61" s="10" t="s">
        <v>66</v>
      </c>
      <c r="B61" s="11" t="s">
        <v>67</v>
      </c>
      <c r="C61" s="30">
        <v>154</v>
      </c>
      <c r="D61" s="30">
        <v>151.9</v>
      </c>
      <c r="E61" s="11"/>
      <c r="F61" s="44">
        <f t="shared" si="2"/>
        <v>0</v>
      </c>
      <c r="G61" s="52">
        <f t="shared" si="1"/>
        <v>0</v>
      </c>
    </row>
    <row r="62" spans="1:68" s="24" customFormat="1" x14ac:dyDescent="0.25">
      <c r="A62" s="22" t="s">
        <v>41</v>
      </c>
      <c r="B62" s="23" t="s">
        <v>3</v>
      </c>
      <c r="C62" s="31">
        <v>10250.9688021693</v>
      </c>
      <c r="D62" s="31">
        <v>12938.103283451001</v>
      </c>
      <c r="E62" s="23"/>
      <c r="F62" s="45">
        <f t="shared" si="2"/>
        <v>0</v>
      </c>
      <c r="G62" s="53">
        <f t="shared" si="1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24" customFormat="1" x14ac:dyDescent="0.25">
      <c r="A63" s="22" t="s">
        <v>42</v>
      </c>
      <c r="B63" s="23" t="s">
        <v>3</v>
      </c>
      <c r="C63" s="31">
        <v>10250.9688021693</v>
      </c>
      <c r="D63" s="31"/>
      <c r="E63" s="23"/>
      <c r="F63" s="45">
        <f t="shared" si="2"/>
        <v>0</v>
      </c>
      <c r="G63" s="53">
        <f t="shared" si="1"/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24" customFormat="1" x14ac:dyDescent="0.25">
      <c r="A64" s="22" t="s">
        <v>39</v>
      </c>
      <c r="B64" s="23" t="s">
        <v>3</v>
      </c>
      <c r="C64" s="31">
        <v>79384.432114671203</v>
      </c>
      <c r="D64" s="31">
        <v>80286.187611165005</v>
      </c>
      <c r="E64" s="23"/>
      <c r="F64" s="45">
        <f t="shared" si="2"/>
        <v>0</v>
      </c>
      <c r="G64" s="53">
        <f t="shared" si="1"/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24" customFormat="1" x14ac:dyDescent="0.25">
      <c r="A65" s="22" t="s">
        <v>40</v>
      </c>
      <c r="B65" s="23" t="s">
        <v>3</v>
      </c>
      <c r="C65" s="31">
        <v>6230.8545378860399</v>
      </c>
      <c r="D65" s="31">
        <v>8069.2264688637697</v>
      </c>
      <c r="E65" s="23"/>
      <c r="F65" s="45">
        <f t="shared" si="2"/>
        <v>0</v>
      </c>
      <c r="G65" s="53">
        <f t="shared" si="1"/>
        <v>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x14ac:dyDescent="0.25">
      <c r="A66" s="4" t="s">
        <v>45</v>
      </c>
      <c r="B66" s="5" t="s">
        <v>3</v>
      </c>
      <c r="C66" s="32">
        <v>61350.8541608245</v>
      </c>
      <c r="D66" s="32">
        <v>76700</v>
      </c>
      <c r="E66" s="5"/>
      <c r="F66" s="46">
        <f t="shared" si="2"/>
        <v>0</v>
      </c>
      <c r="G66" s="54">
        <f t="shared" si="1"/>
        <v>0</v>
      </c>
    </row>
    <row r="67" spans="1:68" x14ac:dyDescent="0.25">
      <c r="A67" s="4" t="s">
        <v>37</v>
      </c>
      <c r="B67" s="5" t="s">
        <v>3</v>
      </c>
      <c r="C67" s="32">
        <v>10534.189805698699</v>
      </c>
      <c r="D67" s="32">
        <v>11746.1410133728</v>
      </c>
      <c r="E67" s="5"/>
      <c r="F67" s="46">
        <f t="shared" si="2"/>
        <v>0</v>
      </c>
      <c r="G67" s="54">
        <f t="shared" si="1"/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ht="30" x14ac:dyDescent="0.25">
      <c r="A68" s="4" t="s">
        <v>28</v>
      </c>
      <c r="B68" s="5" t="s">
        <v>3</v>
      </c>
      <c r="C68" s="32">
        <v>118611.51530385599</v>
      </c>
      <c r="D68" s="32">
        <v>48650</v>
      </c>
      <c r="E68" s="5"/>
      <c r="F68" s="46">
        <f t="shared" si="2"/>
        <v>0</v>
      </c>
      <c r="G68" s="54">
        <f t="shared" si="1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ht="30" x14ac:dyDescent="0.25">
      <c r="A69" s="4" t="s">
        <v>29</v>
      </c>
      <c r="B69" s="5" t="s">
        <v>3</v>
      </c>
      <c r="C69" s="32">
        <v>184100</v>
      </c>
      <c r="D69" s="32">
        <v>230000</v>
      </c>
      <c r="E69" s="5"/>
      <c r="F69" s="46">
        <f t="shared" si="2"/>
        <v>0</v>
      </c>
      <c r="G69" s="54">
        <f t="shared" si="1"/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x14ac:dyDescent="0.25">
      <c r="A70" s="4" t="s">
        <v>38</v>
      </c>
      <c r="B70" s="5" t="s">
        <v>3</v>
      </c>
      <c r="C70" s="32">
        <v>4096.6852181478698</v>
      </c>
      <c r="D70" s="32">
        <v>5051.6325027861003</v>
      </c>
      <c r="E70" s="5"/>
      <c r="F70" s="46">
        <f t="shared" si="2"/>
        <v>0</v>
      </c>
      <c r="G70" s="54">
        <f t="shared" si="1"/>
        <v>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x14ac:dyDescent="0.25">
      <c r="A71" s="4" t="s">
        <v>15</v>
      </c>
      <c r="B71" s="5" t="s">
        <v>3</v>
      </c>
      <c r="C71" s="32">
        <v>5348.1480818199998</v>
      </c>
      <c r="D71" s="32">
        <v>5410.1980000000003</v>
      </c>
      <c r="E71" s="5"/>
      <c r="F71" s="46">
        <f t="shared" si="2"/>
        <v>0</v>
      </c>
      <c r="G71" s="54">
        <f t="shared" si="1"/>
        <v>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68" x14ac:dyDescent="0.25">
      <c r="A72" s="4" t="s">
        <v>25</v>
      </c>
      <c r="B72" s="5" t="s">
        <v>3</v>
      </c>
      <c r="C72" s="32">
        <v>6244.4137124190302</v>
      </c>
      <c r="D72" s="32">
        <v>6820</v>
      </c>
      <c r="E72" s="5"/>
      <c r="F72" s="46">
        <f t="shared" si="2"/>
        <v>0</v>
      </c>
      <c r="G72" s="54">
        <f t="shared" ref="G72:G81" si="3">D72*E72</f>
        <v>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x14ac:dyDescent="0.25">
      <c r="A73" s="4" t="s">
        <v>26</v>
      </c>
      <c r="B73" s="5" t="s">
        <v>3</v>
      </c>
      <c r="C73" s="32">
        <v>27120</v>
      </c>
      <c r="D73" s="32">
        <v>22400</v>
      </c>
      <c r="E73" s="5"/>
      <c r="F73" s="46">
        <f t="shared" si="2"/>
        <v>0</v>
      </c>
      <c r="G73" s="54">
        <f t="shared" si="3"/>
        <v>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x14ac:dyDescent="0.25">
      <c r="A74" s="4" t="s">
        <v>27</v>
      </c>
      <c r="B74" s="5" t="s">
        <v>3</v>
      </c>
      <c r="C74" s="32">
        <v>81350.774878894401</v>
      </c>
      <c r="D74" s="32">
        <v>128000</v>
      </c>
      <c r="E74" s="5"/>
      <c r="F74" s="46">
        <f t="shared" si="2"/>
        <v>0</v>
      </c>
      <c r="G74" s="54">
        <f t="shared" si="3"/>
        <v>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x14ac:dyDescent="0.25">
      <c r="A75" s="4" t="s">
        <v>43</v>
      </c>
      <c r="B75" s="5" t="s">
        <v>3</v>
      </c>
      <c r="C75" s="32">
        <v>20630</v>
      </c>
      <c r="D75" s="32">
        <v>21411.169749429198</v>
      </c>
      <c r="E75" s="5"/>
      <c r="F75" s="46">
        <f t="shared" si="2"/>
        <v>0</v>
      </c>
      <c r="G75" s="54">
        <f t="shared" si="3"/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x14ac:dyDescent="0.25">
      <c r="A76" s="4" t="s">
        <v>24</v>
      </c>
      <c r="B76" s="5" t="s">
        <v>3</v>
      </c>
      <c r="C76" s="32">
        <v>1045.69572806887</v>
      </c>
      <c r="D76" s="32">
        <v>1197.9059999999999</v>
      </c>
      <c r="E76" s="5"/>
      <c r="F76" s="46">
        <f t="shared" si="2"/>
        <v>0</v>
      </c>
      <c r="G76" s="54">
        <f t="shared" si="3"/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x14ac:dyDescent="0.25">
      <c r="A77" s="4" t="s">
        <v>13</v>
      </c>
      <c r="B77" s="5" t="s">
        <v>3</v>
      </c>
      <c r="C77" s="32">
        <v>213</v>
      </c>
      <c r="D77" s="32">
        <v>210</v>
      </c>
      <c r="E77" s="5"/>
      <c r="F77" s="46">
        <f t="shared" si="2"/>
        <v>0</v>
      </c>
      <c r="G77" s="54">
        <f t="shared" si="3"/>
        <v>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x14ac:dyDescent="0.25">
      <c r="A78" s="38" t="s">
        <v>75</v>
      </c>
      <c r="B78" s="35" t="s">
        <v>3</v>
      </c>
      <c r="C78" s="32">
        <v>12000</v>
      </c>
      <c r="D78" s="32">
        <v>14313</v>
      </c>
      <c r="E78" s="5"/>
      <c r="F78" s="46">
        <f t="shared" si="2"/>
        <v>0</v>
      </c>
      <c r="G78" s="54">
        <f t="shared" si="3"/>
        <v>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x14ac:dyDescent="0.25">
      <c r="A79" s="38" t="s">
        <v>76</v>
      </c>
      <c r="B79" s="35" t="s">
        <v>3</v>
      </c>
      <c r="C79" s="32">
        <v>7740</v>
      </c>
      <c r="D79" s="32">
        <v>2371.0862125845001</v>
      </c>
      <c r="E79" s="5"/>
      <c r="F79" s="46">
        <f t="shared" si="2"/>
        <v>0</v>
      </c>
      <c r="G79" s="54">
        <f t="shared" si="3"/>
        <v>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x14ac:dyDescent="0.25">
      <c r="A80" s="38" t="s">
        <v>77</v>
      </c>
      <c r="B80" s="36" t="s">
        <v>78</v>
      </c>
      <c r="C80" s="32">
        <v>9000</v>
      </c>
      <c r="D80" s="32">
        <v>6345</v>
      </c>
      <c r="E80" s="5"/>
      <c r="F80" s="46">
        <f t="shared" si="2"/>
        <v>0</v>
      </c>
      <c r="G80" s="54">
        <f t="shared" si="3"/>
        <v>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x14ac:dyDescent="0.25">
      <c r="A81" s="62" t="s">
        <v>98</v>
      </c>
      <c r="B81" s="63"/>
      <c r="C81" s="63"/>
      <c r="D81" s="63"/>
      <c r="E81" s="62">
        <f>D81</f>
        <v>0</v>
      </c>
      <c r="F81" s="62">
        <f t="shared" ref="F81" si="4">E81</f>
        <v>0</v>
      </c>
      <c r="G81" s="62">
        <f t="shared" si="3"/>
        <v>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x14ac:dyDescent="0.25">
      <c r="A82" s="8" t="s">
        <v>70</v>
      </c>
      <c r="B82" s="6"/>
      <c r="C82" s="33"/>
      <c r="D82" s="33"/>
      <c r="E82" s="6"/>
      <c r="F82" s="47">
        <f>SUM(F5:F64)</f>
        <v>0</v>
      </c>
      <c r="G82" s="55">
        <f>SUM(G5:G81)</f>
        <v>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x14ac:dyDescent="0.25">
      <c r="F83" s="39" t="s">
        <v>84</v>
      </c>
      <c r="G83" s="56" t="s">
        <v>92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5" spans="1:68" x14ac:dyDescent="0.25">
      <c r="B85" s="61" t="s">
        <v>97</v>
      </c>
      <c r="C85" s="40" t="s">
        <v>89</v>
      </c>
      <c r="D85" s="58">
        <f>SUM(G31:G61)</f>
        <v>0</v>
      </c>
      <c r="E85" s="57" t="s">
        <v>85</v>
      </c>
      <c r="G85" s="59" t="e">
        <f>D85/G82</f>
        <v>#DIV/0!</v>
      </c>
      <c r="H85" s="57" t="s">
        <v>86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x14ac:dyDescent="0.25">
      <c r="C86" s="57" t="s">
        <v>90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Trame 2013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GEOFFRIN</dc:creator>
  <cp:lastModifiedBy>Isaia Christophe</cp:lastModifiedBy>
  <cp:lastPrinted>2019-02-18T09:43:17Z</cp:lastPrinted>
  <dcterms:created xsi:type="dcterms:W3CDTF">2015-01-19T08:53:08Z</dcterms:created>
  <dcterms:modified xsi:type="dcterms:W3CDTF">2022-07-13T13:25:31Z</dcterms:modified>
</cp:coreProperties>
</file>