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isaia\Downloads\"/>
    </mc:Choice>
  </mc:AlternateContent>
  <bookViews>
    <workbookView xWindow="0" yWindow="0" windowWidth="28800" windowHeight="11235" activeTab="1"/>
  </bookViews>
  <sheets>
    <sheet name="DOCUMENTATION" sheetId="3" r:id="rId1"/>
    <sheet name="Trame 2017" sheetId="10" r:id="rId2"/>
  </sheets>
  <calcPr calcId="152511" iterate="1" iterateCount="40" iterateDelta="0.1"/>
</workbook>
</file>

<file path=xl/calcChain.xml><?xml version="1.0" encoding="utf-8"?>
<calcChain xmlns="http://schemas.openxmlformats.org/spreadsheetml/2006/main">
  <c r="E106" i="10" l="1"/>
  <c r="C106" i="10"/>
  <c r="E103" i="10"/>
  <c r="E69" i="10" l="1"/>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41" i="10"/>
  <c r="E33" i="10"/>
  <c r="E34" i="10"/>
  <c r="E35" i="10"/>
  <c r="E36" i="10"/>
  <c r="E37" i="10"/>
  <c r="E38" i="10"/>
  <c r="E39" i="10"/>
  <c r="E40" i="10"/>
  <c r="E32"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5" i="10"/>
  <c r="E102" i="10"/>
</calcChain>
</file>

<file path=xl/sharedStrings.xml><?xml version="1.0" encoding="utf-8"?>
<sst xmlns="http://schemas.openxmlformats.org/spreadsheetml/2006/main" count="207" uniqueCount="116">
  <si>
    <t>Intitulé</t>
  </si>
  <si>
    <t>Unité</t>
  </si>
  <si>
    <t>Blé tendre et épeautre</t>
  </si>
  <si>
    <t>Blé dur</t>
  </si>
  <si>
    <t>Seigle</t>
  </si>
  <si>
    <t>Orge</t>
  </si>
  <si>
    <t>Avoine</t>
  </si>
  <si>
    <t>Maïs grain (non irrigué)</t>
  </si>
  <si>
    <t>Autres céréales</t>
  </si>
  <si>
    <t>Pois, fèves et lupins doux</t>
  </si>
  <si>
    <t>Pommes de terre (y c les primeurs et les plants)</t>
  </si>
  <si>
    <t>Plantes sarclées fourragères (à l'exception des semences)</t>
  </si>
  <si>
    <t>Tabac</t>
  </si>
  <si>
    <t>Houblon</t>
  </si>
  <si>
    <t>Colza ou navette</t>
  </si>
  <si>
    <t>Tournesol</t>
  </si>
  <si>
    <t>Soja</t>
  </si>
  <si>
    <t>Lin oléagineux</t>
  </si>
  <si>
    <t>Autres plantes oléagineuses ou textiles</t>
  </si>
  <si>
    <t>Lin textile</t>
  </si>
  <si>
    <t>Chanvre</t>
  </si>
  <si>
    <t>Autres plantes textiles</t>
  </si>
  <si>
    <t>Plantes aromatiques, médicinales et condimentaires</t>
  </si>
  <si>
    <t>Fleurs et plantes ornementales (non compris pépinières) de plein air ou sous abri bas (non accessible)</t>
  </si>
  <si>
    <t>Fleurs et plantes ornementales (non compris pépinières) sous serre ou sous autre abri (accessible)</t>
  </si>
  <si>
    <t>Prairies temporaires</t>
  </si>
  <si>
    <t>Maïs fourrage</t>
  </si>
  <si>
    <t>Autres plantes fourragères annuelles</t>
  </si>
  <si>
    <t>Autres cultures de terres arables</t>
  </si>
  <si>
    <t>Prairies permanentes hors pâturages pauvres</t>
  </si>
  <si>
    <t>Pâturages pauvres</t>
  </si>
  <si>
    <t>Prairies permanentes non exploitées à des fins de production et donnant droit au versement de subventions</t>
  </si>
  <si>
    <t>Fruits à coque</t>
  </si>
  <si>
    <t>Vignes pour raisins de table</t>
  </si>
  <si>
    <t>Vignes pour raisins secs</t>
  </si>
  <si>
    <t>Pépinières</t>
  </si>
  <si>
    <t>Autres cultures permanentes</t>
  </si>
  <si>
    <t>Cultures permanentes sous serre</t>
  </si>
  <si>
    <t>Bovins de moins de 1 an</t>
  </si>
  <si>
    <t>Bovins mâles de 1 à moins de 2 ans</t>
  </si>
  <si>
    <t xml:space="preserve">Bovins femelles de 1 à moins de 2 ans </t>
  </si>
  <si>
    <t>Bovins mâles de 2 ans et plus</t>
  </si>
  <si>
    <t>Génisses de 2 ans et plus</t>
  </si>
  <si>
    <t>Vaches laitières</t>
  </si>
  <si>
    <t>Autres vaches</t>
  </si>
  <si>
    <t>Brebis</t>
  </si>
  <si>
    <t>Autres ovins</t>
  </si>
  <si>
    <t>Chèvres</t>
  </si>
  <si>
    <t>Autres caprins</t>
  </si>
  <si>
    <t>Porcelets d'un poids vif de moins de 20 kg</t>
  </si>
  <si>
    <t>Autres porcins</t>
  </si>
  <si>
    <t>Poulets de chair</t>
  </si>
  <si>
    <t>Poules pondeuses</t>
  </si>
  <si>
    <t>Lapines mères</t>
  </si>
  <si>
    <t>Effectifs</t>
  </si>
  <si>
    <t>TOTAL PBS</t>
  </si>
  <si>
    <t>à compléter</t>
  </si>
  <si>
    <t>Betteraves  sucrières (à l'exception des semences)</t>
  </si>
  <si>
    <t xml:space="preserve">Nom du JA : </t>
  </si>
  <si>
    <t>Arbres de Noël</t>
  </si>
  <si>
    <t>Champignons</t>
  </si>
  <si>
    <t>Dindes</t>
  </si>
  <si>
    <t>Canards</t>
  </si>
  <si>
    <t>Oies</t>
  </si>
  <si>
    <t>Autruches</t>
  </si>
  <si>
    <t>PBS ELEVAGE</t>
  </si>
  <si>
    <t>Champagne-Ardenne
2017</t>
  </si>
  <si>
    <t>Calcul PBS 
2017</t>
  </si>
  <si>
    <t xml:space="preserve">Les coefficients de production standard (CPS) « 2017 » ont été calculés à partir des résultats observés des années 2015 à 2019 conformément au règlement d’exécution (UE) 2015/220 de la commission du 3 février 2015 établissant les modalités d'application du règlement (UE) 1217/2009.  
Pour les cultures, le coefficient représente le potentiel de production annuel d’un hectare, ce coefficient intègre la possibilité de réaliser plusieurs cultures en un an pour le maraîchage.  
Deux coefficients « végétaux » sont exprimés dans une unité différente. Les champignons (pour 100 m²) et les chicons (par tonne). 
Pour les animaux, les coefficients sont exprimés par tête ou pour 100 têtes (ou par ruche), ils intégrent la production liée au croît de l'animal, à sa reproduction ou aux produits animaux (lait, oeuf). Afin d’éviter les doubles comptes entre la mère et ses petits, le coefficient des mères intègre le potentiel de production lié à la reproduction. Les coefficients pour les jeunes animaux, agneaux, porcelets, chevreaux) ne sont utilisés qu’en l’absence de mère (ou pour chaque espèce, pour le nombre de jeunes animaux excédent le nombre de mères sur une exploitation). 
Pour calculer ces coefficients de nombreuses données ont été mobilisées : celles de la statistique agricoles annuelle (pour les rendements et la répartition des différentes productions notamment), les données du réseau d’information comptable (pour les prix de commercialisation), les données de cotations, les données des instituts techniques, l’interrogation directe de représentants de filières, …
Les coefficients sont calculés par ancienne région (échelon 2 dans nomenclature des unités territoriales statistiques européenne). Dans le cas où la culture est peu présente (ou absente) dans une région ou dans le cas où l’information disponible ne permet pas de calculer un coefficient précis à l’échelle de la région, le calcul peut être national ou supra régional.  La moyenne nationale, ou la moyenne sur une partie du territoire, a ainsi pu être appliquée sur des territoires où la production est peu présente (vin dans certaines régions par exemple). Cette convention, aux conséquences faibles si la production est peu répandue est préférable à celle qui consisterait à ne pas mettre de coefficient pour ces couples de production*région: elle permet en efet une valorisation « moyenne » des productions (cas des nouveaux producteurs sur un territoire) préférable à une absence de valorisation. 
Les coefficients sur les équidés et les chicons, non prévus par le règlement européen ont été calculés pour une valorisation des résultats de l’ensemble des exploitations agricoles couvertes par le recensement agricole 2020. 
Les prochains coefficients, millésimés « 2020 » et calculés sur la période 2018-2022, seront établis pour l’exploitation des résultats de l’enquête structure 2023. 
</t>
  </si>
  <si>
    <t>par tête</t>
  </si>
  <si>
    <t>Vaches</t>
  </si>
  <si>
    <t>Bisons</t>
  </si>
  <si>
    <t>Truies reproductrices de 50 kg ou plus</t>
  </si>
  <si>
    <t>Ovins total</t>
  </si>
  <si>
    <t>Caprins total</t>
  </si>
  <si>
    <t>Autres volailles (cf nomenclature =  cailles d'élevage)</t>
  </si>
  <si>
    <t>pour 100 têtes</t>
  </si>
  <si>
    <t>Volailles - autres (cf nomenclature = pintade)</t>
  </si>
  <si>
    <t>Ruches</t>
  </si>
  <si>
    <t>par ruche</t>
  </si>
  <si>
    <t>par ha</t>
  </si>
  <si>
    <t>Riz</t>
  </si>
  <si>
    <t>Semences et plants de terres arables</t>
  </si>
  <si>
    <t>Fruits</t>
  </si>
  <si>
    <t>Espèces fruitières d'origine tempérée</t>
  </si>
  <si>
    <t>fruits à pépins</t>
  </si>
  <si>
    <t>fruits à noyaux</t>
  </si>
  <si>
    <t>Espèces fruitières d'origine subtropicale</t>
  </si>
  <si>
    <t xml:space="preserve">Baies </t>
  </si>
  <si>
    <t>Total fourrages</t>
  </si>
  <si>
    <t>Légumineuses</t>
  </si>
  <si>
    <t>Coton   ( déclaré NE )</t>
  </si>
  <si>
    <t>Autres plantes industrielles  non mentionnées ailleurs</t>
  </si>
  <si>
    <t>Total prairies et pâturages permanents</t>
  </si>
  <si>
    <t>Oliveraies</t>
  </si>
  <si>
    <t>Olives de table (déclaré NS)</t>
  </si>
  <si>
    <t>Olives à huile  (déclaré NS)</t>
  </si>
  <si>
    <t>Légumes secs et protéagineux - total</t>
  </si>
  <si>
    <t>Jachère</t>
  </si>
  <si>
    <t>Agrumeraies</t>
  </si>
  <si>
    <t>pour 100 m²</t>
  </si>
  <si>
    <t>Légumes frais, melons, fraises, sous serre ou sous autre abri (accessible)</t>
  </si>
  <si>
    <t>Légumes frais, melons, fraises, de plein champ ou sous abri bas (non accessible)</t>
  </si>
  <si>
    <t>Légumes frais, melons, fraises, culture maraîchère</t>
  </si>
  <si>
    <t>Légumes frais, melons, fraises, culture de plein champ</t>
  </si>
  <si>
    <t>Vignes-total</t>
  </si>
  <si>
    <t>Raisins pour le vin</t>
  </si>
  <si>
    <t>Raisins pour les vins d'appelation d'origine protégée (AOP)</t>
  </si>
  <si>
    <t>Raisins pour les vins sous IGP</t>
  </si>
  <si>
    <t>Raisins pour les autres vins (sans AOP ni IGP)</t>
  </si>
  <si>
    <t>Équidés</t>
  </si>
  <si>
    <t>Chicon</t>
  </si>
  <si>
    <t>par tonne</t>
  </si>
  <si>
    <t xml:space="preserve">€, soit </t>
  </si>
  <si>
    <t>PBS totale</t>
  </si>
  <si>
    <t>Autre production (Chiffre d'affaires HT en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</si>
</sst>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quot; &quot;[$€-40C];[Red]&quot;-&quot;#,##0.00&quot; &quot;[$€-40C]"/>
    <numFmt numFmtId="165" formatCode="_-* #,##0_-;\-* #,##0_-;_-* &quot;-&quot;??_-;_-@_-"/>
  </numFmts>
  <fonts count="10" x14ac:knownFonts="1">
    <font>
      <sz val="11"/>
      <color theme="1"/>
      <name val="Calibri"/>
      <family val="2"/>
      <scheme val="minor"/>
    </font>
    <font>
      <i/>
      <sz val="11"/>
      <color theme="1"/>
      <name val="Calibri"/>
      <family val="2"/>
      <scheme val="minor"/>
    </font>
    <font>
      <sz val="14"/>
      <color theme="1"/>
      <name val="Calibri"/>
      <family val="2"/>
      <scheme val="minor"/>
    </font>
    <font>
      <b/>
      <i/>
      <sz val="11"/>
      <color rgb="FF002060"/>
      <name val="Calibri"/>
      <family val="2"/>
      <scheme val="minor"/>
    </font>
    <font>
      <sz val="11"/>
      <color rgb="FF000000"/>
      <name val="Calibri"/>
      <family val="2"/>
    </font>
    <font>
      <b/>
      <i/>
      <sz val="16"/>
      <color rgb="FF000000"/>
      <name val="Calibri"/>
      <family val="2"/>
    </font>
    <font>
      <sz val="10"/>
      <color rgb="FF000000"/>
      <name val="Arial"/>
      <family val="2"/>
    </font>
    <font>
      <b/>
      <i/>
      <u/>
      <sz val="11"/>
      <color rgb="FF000000"/>
      <name val="Calibri"/>
      <family val="2"/>
    </font>
    <font>
      <sz val="11"/>
      <color theme="1"/>
      <name val="Calibri"/>
      <family val="2"/>
      <scheme val="minor"/>
    </font>
    <font>
      <sz val="11"/>
      <color rgb="FFFFFF00"/>
      <name val="Calibri"/>
      <family val="2"/>
      <scheme val="minor"/>
    </font>
  </fonts>
  <fills count="12">
    <fill>
      <patternFill patternType="none"/>
    </fill>
    <fill>
      <patternFill patternType="gray125"/>
    </fill>
    <fill>
      <patternFill patternType="solid">
        <fgColor theme="6" tint="0.39997558519241921"/>
        <bgColor indexed="64"/>
      </patternFill>
    </fill>
    <fill>
      <patternFill patternType="solid">
        <fgColor theme="4"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
      <patternFill patternType="solid">
        <fgColor rgb="FFC00000"/>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4" fillId="0" borderId="0"/>
    <xf numFmtId="0" fontId="5" fillId="0" borderId="0">
      <alignment horizontal="center"/>
    </xf>
    <xf numFmtId="0" fontId="5" fillId="0" borderId="0">
      <alignment horizontal="center" textRotation="90"/>
    </xf>
    <xf numFmtId="0" fontId="6" fillId="0" borderId="0"/>
    <xf numFmtId="0" fontId="7" fillId="0" borderId="0"/>
    <xf numFmtId="164" fontId="7" fillId="0" borderId="0"/>
    <xf numFmtId="43" fontId="8" fillId="0" borderId="0" applyFont="0" applyFill="0" applyBorder="0" applyAlignment="0" applyProtection="0"/>
  </cellStyleXfs>
  <cellXfs count="45">
    <xf numFmtId="0" fontId="0" fillId="0" borderId="0" xfId="0"/>
    <xf numFmtId="0" fontId="0" fillId="0" borderId="0" xfId="0" applyAlignment="1">
      <alignment horizontal="center" vertical="center"/>
    </xf>
    <xf numFmtId="0" fontId="0" fillId="0" borderId="0" xfId="0" applyAlignment="1">
      <alignment horizontal="left" vertical="top" wrapText="1"/>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2" borderId="1" xfId="0" applyFill="1" applyBorder="1" applyAlignment="1">
      <alignment horizontal="center" vertical="top" wrapText="1"/>
    </xf>
    <xf numFmtId="0" fontId="0" fillId="3" borderId="1" xfId="0" applyFill="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right" vertical="top" wrapText="1"/>
    </xf>
    <xf numFmtId="0" fontId="3" fillId="0" borderId="0" xfId="0" applyFont="1" applyAlignment="1">
      <alignment horizontal="center" vertical="center"/>
    </xf>
    <xf numFmtId="0" fontId="3" fillId="3"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4" borderId="0" xfId="0" applyFont="1" applyFill="1"/>
    <xf numFmtId="1" fontId="3" fillId="4" borderId="0" xfId="0" applyNumberFormat="1" applyFont="1" applyFill="1"/>
    <xf numFmtId="0" fontId="0" fillId="4" borderId="0" xfId="0" applyFill="1" applyAlignment="1">
      <alignment horizontal="right" vertical="center"/>
    </xf>
    <xf numFmtId="0" fontId="0" fillId="0" borderId="0" xfId="0" applyAlignment="1">
      <alignment wrapText="1"/>
    </xf>
    <xf numFmtId="0" fontId="0" fillId="9" borderId="1" xfId="0" applyFill="1" applyBorder="1"/>
    <xf numFmtId="165" fontId="0" fillId="9" borderId="1" xfId="7" applyNumberFormat="1" applyFont="1" applyFill="1" applyBorder="1"/>
    <xf numFmtId="0" fontId="0" fillId="0" borderId="1" xfId="0" applyBorder="1"/>
    <xf numFmtId="0" fontId="0" fillId="6" borderId="1" xfId="0" applyFill="1" applyBorder="1"/>
    <xf numFmtId="165" fontId="0" fillId="6" borderId="1" xfId="7" applyNumberFormat="1" applyFont="1" applyFill="1" applyBorder="1"/>
    <xf numFmtId="0" fontId="0" fillId="4" borderId="1" xfId="0" applyFill="1" applyBorder="1"/>
    <xf numFmtId="165" fontId="0" fillId="4" borderId="1" xfId="7" applyNumberFormat="1" applyFont="1" applyFill="1" applyBorder="1"/>
    <xf numFmtId="0" fontId="0" fillId="5" borderId="1" xfId="0" applyFill="1" applyBorder="1"/>
    <xf numFmtId="165" fontId="0" fillId="5" borderId="1" xfId="7" applyNumberFormat="1" applyFont="1" applyFill="1" applyBorder="1"/>
    <xf numFmtId="0" fontId="0" fillId="7" borderId="1" xfId="0" applyFill="1" applyBorder="1"/>
    <xf numFmtId="165" fontId="0" fillId="7" borderId="1" xfId="7" applyNumberFormat="1" applyFont="1" applyFill="1" applyBorder="1"/>
    <xf numFmtId="165" fontId="0" fillId="0" borderId="1" xfId="7" applyNumberFormat="1" applyFont="1" applyFill="1" applyBorder="1"/>
    <xf numFmtId="0" fontId="0" fillId="0" borderId="1" xfId="0" applyFill="1" applyBorder="1"/>
    <xf numFmtId="0" fontId="0" fillId="5" borderId="1" xfId="0" applyFont="1" applyFill="1" applyBorder="1" applyAlignment="1">
      <alignment vertical="top"/>
    </xf>
    <xf numFmtId="0" fontId="0" fillId="5" borderId="1" xfId="0" applyFont="1" applyFill="1" applyBorder="1"/>
    <xf numFmtId="0" fontId="0" fillId="8" borderId="1" xfId="0" applyFill="1" applyBorder="1"/>
    <xf numFmtId="165" fontId="0" fillId="8" borderId="1" xfId="7" applyNumberFormat="1" applyFont="1" applyFill="1" applyBorder="1"/>
    <xf numFmtId="0" fontId="0" fillId="7" borderId="1" xfId="0" applyFill="1" applyBorder="1" applyAlignment="1">
      <alignment wrapText="1"/>
    </xf>
    <xf numFmtId="165" fontId="0" fillId="6" borderId="1" xfId="0" applyNumberFormat="1" applyFill="1" applyBorder="1"/>
    <xf numFmtId="165" fontId="0" fillId="7" borderId="1" xfId="0" applyNumberFormat="1" applyFill="1" applyBorder="1"/>
    <xf numFmtId="165" fontId="0" fillId="5" borderId="1" xfId="0" applyNumberFormat="1" applyFill="1" applyBorder="1"/>
    <xf numFmtId="165" fontId="0" fillId="4" borderId="1" xfId="0" applyNumberFormat="1" applyFill="1" applyBorder="1"/>
    <xf numFmtId="165" fontId="0" fillId="0" borderId="1" xfId="0" applyNumberFormat="1" applyFill="1" applyBorder="1"/>
    <xf numFmtId="165" fontId="0" fillId="8" borderId="1" xfId="0" applyNumberFormat="1" applyFill="1" applyBorder="1"/>
    <xf numFmtId="0" fontId="0" fillId="0" borderId="0" xfId="0" applyFill="1" applyAlignment="1">
      <alignment horizontal="right" vertical="center"/>
    </xf>
    <xf numFmtId="0" fontId="9" fillId="10" borderId="1" xfId="0" applyFont="1" applyFill="1" applyBorder="1"/>
    <xf numFmtId="0" fontId="9" fillId="11" borderId="1" xfId="0" applyFont="1" applyFill="1" applyBorder="1"/>
    <xf numFmtId="165" fontId="0" fillId="3" borderId="1" xfId="0" applyNumberFormat="1" applyFill="1" applyBorder="1" applyAlignment="1">
      <alignment horizontal="center" vertical="center"/>
    </xf>
    <xf numFmtId="0" fontId="3" fillId="4" borderId="0" xfId="0" applyNumberFormat="1" applyFont="1" applyFill="1"/>
  </cellXfs>
  <cellStyles count="8">
    <cellStyle name="Heading" xfId="2"/>
    <cellStyle name="Heading1" xfId="3"/>
    <cellStyle name="Milliers" xfId="7" builtinId="3"/>
    <cellStyle name="Normal" xfId="0" builtinId="0"/>
    <cellStyle name="Normal 2" xfId="4"/>
    <cellStyle name="Normal 3" xfId="1"/>
    <cellStyle name="Result" xfId="5"/>
    <cellStyle name="Result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cols>
    <col min="1" max="1" width="147.5703125" customWidth="1"/>
  </cols>
  <sheetData>
    <row r="1" spans="1:1" ht="363.75" customHeight="1" x14ac:dyDescent="0.25">
      <c r="A1" s="15" t="s">
        <v>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tabSelected="1" workbookViewId="0">
      <selection activeCell="I102" sqref="I102"/>
    </sheetView>
  </sheetViews>
  <sheetFormatPr baseColWidth="10" defaultRowHeight="15" x14ac:dyDescent="0.25"/>
  <cols>
    <col min="1" max="1" width="60" customWidth="1"/>
    <col min="2" max="2" width="13.5703125" bestFit="1" customWidth="1"/>
    <col min="3" max="3" width="11.85546875" customWidth="1"/>
  </cols>
  <sheetData>
    <row r="1" spans="1:5" ht="18.75" x14ac:dyDescent="0.25">
      <c r="A1" s="8" t="s">
        <v>58</v>
      </c>
    </row>
    <row r="2" spans="1:5" ht="18.75" x14ac:dyDescent="0.25">
      <c r="A2" s="8"/>
    </row>
    <row r="3" spans="1:5" x14ac:dyDescent="0.25">
      <c r="D3" s="7" t="s">
        <v>56</v>
      </c>
    </row>
    <row r="4" spans="1:5" ht="45" x14ac:dyDescent="0.25">
      <c r="A4" s="5" t="s">
        <v>0</v>
      </c>
      <c r="B4" s="3" t="s">
        <v>1</v>
      </c>
      <c r="C4" s="11" t="s">
        <v>66</v>
      </c>
      <c r="D4" s="3" t="s">
        <v>54</v>
      </c>
      <c r="E4" s="11" t="s">
        <v>67</v>
      </c>
    </row>
    <row r="5" spans="1:5" x14ac:dyDescent="0.25">
      <c r="A5" s="19" t="s">
        <v>6</v>
      </c>
      <c r="B5" s="19" t="s">
        <v>80</v>
      </c>
      <c r="C5" s="20">
        <v>721</v>
      </c>
      <c r="D5" s="19"/>
      <c r="E5" s="34">
        <f>D5*C5</f>
        <v>0</v>
      </c>
    </row>
    <row r="6" spans="1:5" x14ac:dyDescent="0.25">
      <c r="A6" s="19" t="s">
        <v>57</v>
      </c>
      <c r="B6" s="19" t="s">
        <v>80</v>
      </c>
      <c r="C6" s="20">
        <v>2165</v>
      </c>
      <c r="D6" s="19"/>
      <c r="E6" s="34">
        <f t="shared" ref="E6:E31" si="0">D6*C6</f>
        <v>0</v>
      </c>
    </row>
    <row r="7" spans="1:5" x14ac:dyDescent="0.25">
      <c r="A7" s="19" t="s">
        <v>3</v>
      </c>
      <c r="B7" s="19" t="s">
        <v>80</v>
      </c>
      <c r="C7" s="20">
        <v>1134</v>
      </c>
      <c r="D7" s="19"/>
      <c r="E7" s="34">
        <f t="shared" si="0"/>
        <v>0</v>
      </c>
    </row>
    <row r="8" spans="1:5" x14ac:dyDescent="0.25">
      <c r="A8" s="19" t="s">
        <v>2</v>
      </c>
      <c r="B8" s="19" t="s">
        <v>80</v>
      </c>
      <c r="C8" s="20">
        <v>1133</v>
      </c>
      <c r="D8" s="19"/>
      <c r="E8" s="34">
        <f t="shared" si="0"/>
        <v>0</v>
      </c>
    </row>
    <row r="9" spans="1:5" x14ac:dyDescent="0.25">
      <c r="A9" s="19" t="s">
        <v>20</v>
      </c>
      <c r="B9" s="19" t="s">
        <v>80</v>
      </c>
      <c r="C9" s="20">
        <v>1314</v>
      </c>
      <c r="D9" s="19"/>
      <c r="E9" s="34">
        <f t="shared" si="0"/>
        <v>0</v>
      </c>
    </row>
    <row r="10" spans="1:5" x14ac:dyDescent="0.25">
      <c r="A10" s="19" t="s">
        <v>14</v>
      </c>
      <c r="B10" s="19" t="s">
        <v>80</v>
      </c>
      <c r="C10" s="20">
        <v>1239</v>
      </c>
      <c r="D10" s="19"/>
      <c r="E10" s="34">
        <f t="shared" si="0"/>
        <v>0</v>
      </c>
    </row>
    <row r="11" spans="1:5" x14ac:dyDescent="0.25">
      <c r="A11" s="19" t="s">
        <v>13</v>
      </c>
      <c r="B11" s="19" t="s">
        <v>80</v>
      </c>
      <c r="C11" s="20">
        <v>9350</v>
      </c>
      <c r="D11" s="19"/>
      <c r="E11" s="34">
        <f t="shared" si="0"/>
        <v>0</v>
      </c>
    </row>
    <row r="12" spans="1:5" x14ac:dyDescent="0.25">
      <c r="A12" s="19" t="s">
        <v>98</v>
      </c>
      <c r="B12" s="19" t="s">
        <v>80</v>
      </c>
      <c r="C12" s="20">
        <v>0</v>
      </c>
      <c r="D12" s="19"/>
      <c r="E12" s="34">
        <f t="shared" si="0"/>
        <v>0</v>
      </c>
    </row>
    <row r="13" spans="1:5" x14ac:dyDescent="0.25">
      <c r="A13" s="19" t="s">
        <v>97</v>
      </c>
      <c r="B13" s="19" t="s">
        <v>80</v>
      </c>
      <c r="C13" s="20">
        <v>863</v>
      </c>
      <c r="D13" s="19"/>
      <c r="E13" s="34">
        <f t="shared" si="0"/>
        <v>0</v>
      </c>
    </row>
    <row r="14" spans="1:5" x14ac:dyDescent="0.25">
      <c r="A14" s="19" t="s">
        <v>90</v>
      </c>
      <c r="B14" s="19" t="s">
        <v>80</v>
      </c>
      <c r="C14" s="20">
        <v>440</v>
      </c>
      <c r="D14" s="19"/>
      <c r="E14" s="34">
        <f t="shared" si="0"/>
        <v>0</v>
      </c>
    </row>
    <row r="15" spans="1:5" x14ac:dyDescent="0.25">
      <c r="A15" s="19" t="s">
        <v>17</v>
      </c>
      <c r="B15" s="19" t="s">
        <v>80</v>
      </c>
      <c r="C15" s="20">
        <v>863</v>
      </c>
      <c r="D15" s="19"/>
      <c r="E15" s="34">
        <f t="shared" si="0"/>
        <v>0</v>
      </c>
    </row>
    <row r="16" spans="1:5" x14ac:dyDescent="0.25">
      <c r="A16" s="19" t="s">
        <v>19</v>
      </c>
      <c r="B16" s="19" t="s">
        <v>80</v>
      </c>
      <c r="C16" s="20">
        <v>3062</v>
      </c>
      <c r="D16" s="19"/>
      <c r="E16" s="34">
        <f t="shared" si="0"/>
        <v>0</v>
      </c>
    </row>
    <row r="17" spans="1:5" x14ac:dyDescent="0.25">
      <c r="A17" s="19" t="s">
        <v>7</v>
      </c>
      <c r="B17" s="19" t="s">
        <v>80</v>
      </c>
      <c r="C17" s="20">
        <v>1001</v>
      </c>
      <c r="D17" s="19"/>
      <c r="E17" s="34">
        <f t="shared" si="0"/>
        <v>0</v>
      </c>
    </row>
    <row r="18" spans="1:5" x14ac:dyDescent="0.25">
      <c r="A18" s="19" t="s">
        <v>5</v>
      </c>
      <c r="B18" s="19" t="s">
        <v>80</v>
      </c>
      <c r="C18" s="20">
        <v>1031</v>
      </c>
      <c r="D18" s="19"/>
      <c r="E18" s="34">
        <f t="shared" si="0"/>
        <v>0</v>
      </c>
    </row>
    <row r="19" spans="1:5" x14ac:dyDescent="0.25">
      <c r="A19" s="19" t="s">
        <v>9</v>
      </c>
      <c r="B19" s="19" t="s">
        <v>80</v>
      </c>
      <c r="C19" s="20">
        <v>729</v>
      </c>
      <c r="D19" s="19"/>
      <c r="E19" s="34">
        <f t="shared" si="0"/>
        <v>0</v>
      </c>
    </row>
    <row r="20" spans="1:5" x14ac:dyDescent="0.25">
      <c r="A20" s="19" t="s">
        <v>10</v>
      </c>
      <c r="B20" s="19" t="s">
        <v>80</v>
      </c>
      <c r="C20" s="20">
        <v>7710</v>
      </c>
      <c r="D20" s="19"/>
      <c r="E20" s="34">
        <f t="shared" si="0"/>
        <v>0</v>
      </c>
    </row>
    <row r="21" spans="1:5" x14ac:dyDescent="0.25">
      <c r="A21" s="19" t="s">
        <v>4</v>
      </c>
      <c r="B21" s="19" t="s">
        <v>80</v>
      </c>
      <c r="C21" s="20">
        <v>550</v>
      </c>
      <c r="D21" s="19"/>
      <c r="E21" s="34">
        <f t="shared" si="0"/>
        <v>0</v>
      </c>
    </row>
    <row r="22" spans="1:5" x14ac:dyDescent="0.25">
      <c r="A22" s="19" t="s">
        <v>82</v>
      </c>
      <c r="B22" s="19" t="s">
        <v>80</v>
      </c>
      <c r="C22" s="20">
        <v>1478</v>
      </c>
      <c r="D22" s="19"/>
      <c r="E22" s="34">
        <f t="shared" si="0"/>
        <v>0</v>
      </c>
    </row>
    <row r="23" spans="1:5" x14ac:dyDescent="0.25">
      <c r="A23" s="19" t="s">
        <v>16</v>
      </c>
      <c r="B23" s="19" t="s">
        <v>80</v>
      </c>
      <c r="C23" s="20">
        <v>825</v>
      </c>
      <c r="D23" s="19"/>
      <c r="E23" s="34">
        <f t="shared" si="0"/>
        <v>0</v>
      </c>
    </row>
    <row r="24" spans="1:5" x14ac:dyDescent="0.25">
      <c r="A24" s="19" t="s">
        <v>12</v>
      </c>
      <c r="B24" s="19" t="s">
        <v>80</v>
      </c>
      <c r="C24" s="20">
        <v>9265</v>
      </c>
      <c r="D24" s="19"/>
      <c r="E24" s="34">
        <f t="shared" si="0"/>
        <v>0</v>
      </c>
    </row>
    <row r="25" spans="1:5" x14ac:dyDescent="0.25">
      <c r="A25" s="19" t="s">
        <v>15</v>
      </c>
      <c r="B25" s="19" t="s">
        <v>80</v>
      </c>
      <c r="C25" s="20">
        <v>867</v>
      </c>
      <c r="D25" s="19"/>
      <c r="E25" s="34">
        <f t="shared" si="0"/>
        <v>0</v>
      </c>
    </row>
    <row r="26" spans="1:5" x14ac:dyDescent="0.25">
      <c r="A26" s="19" t="s">
        <v>8</v>
      </c>
      <c r="B26" s="19" t="s">
        <v>80</v>
      </c>
      <c r="C26" s="20">
        <v>786</v>
      </c>
      <c r="D26" s="19"/>
      <c r="E26" s="34">
        <f t="shared" si="0"/>
        <v>0</v>
      </c>
    </row>
    <row r="27" spans="1:5" x14ac:dyDescent="0.25">
      <c r="A27" s="19" t="s">
        <v>28</v>
      </c>
      <c r="B27" s="19" t="s">
        <v>80</v>
      </c>
      <c r="C27" s="20">
        <v>1478</v>
      </c>
      <c r="D27" s="19"/>
      <c r="E27" s="34">
        <f t="shared" si="0"/>
        <v>0</v>
      </c>
    </row>
    <row r="28" spans="1:5" x14ac:dyDescent="0.25">
      <c r="A28" s="19" t="s">
        <v>36</v>
      </c>
      <c r="B28" s="19" t="s">
        <v>80</v>
      </c>
      <c r="C28" s="20">
        <v>14200</v>
      </c>
      <c r="D28" s="19"/>
      <c r="E28" s="34">
        <f t="shared" si="0"/>
        <v>0</v>
      </c>
    </row>
    <row r="29" spans="1:5" x14ac:dyDescent="0.25">
      <c r="A29" s="19" t="s">
        <v>92</v>
      </c>
      <c r="B29" s="19" t="s">
        <v>80</v>
      </c>
      <c r="C29" s="20">
        <v>2000</v>
      </c>
      <c r="D29" s="19"/>
      <c r="E29" s="34">
        <f t="shared" si="0"/>
        <v>0</v>
      </c>
    </row>
    <row r="30" spans="1:5" x14ac:dyDescent="0.25">
      <c r="A30" s="19" t="s">
        <v>18</v>
      </c>
      <c r="B30" s="19" t="s">
        <v>80</v>
      </c>
      <c r="C30" s="20">
        <v>1526</v>
      </c>
      <c r="D30" s="19"/>
      <c r="E30" s="34">
        <f t="shared" si="0"/>
        <v>0</v>
      </c>
    </row>
    <row r="31" spans="1:5" x14ac:dyDescent="0.25">
      <c r="A31" s="19" t="s">
        <v>21</v>
      </c>
      <c r="B31" s="19" t="s">
        <v>80</v>
      </c>
      <c r="C31" s="20">
        <v>3062</v>
      </c>
      <c r="D31" s="19"/>
      <c r="E31" s="34">
        <f t="shared" si="0"/>
        <v>0</v>
      </c>
    </row>
    <row r="32" spans="1:5" x14ac:dyDescent="0.25">
      <c r="A32" s="25" t="s">
        <v>27</v>
      </c>
      <c r="B32" s="25" t="s">
        <v>80</v>
      </c>
      <c r="C32" s="26">
        <v>31</v>
      </c>
      <c r="D32" s="25"/>
      <c r="E32" s="35">
        <f>D32*C32</f>
        <v>0</v>
      </c>
    </row>
    <row r="33" spans="1:5" x14ac:dyDescent="0.25">
      <c r="A33" s="25" t="s">
        <v>26</v>
      </c>
      <c r="B33" s="25" t="s">
        <v>80</v>
      </c>
      <c r="C33" s="26">
        <v>73</v>
      </c>
      <c r="D33" s="25"/>
      <c r="E33" s="35">
        <f t="shared" ref="E33:E40" si="1">D33*C33</f>
        <v>0</v>
      </c>
    </row>
    <row r="34" spans="1:5" x14ac:dyDescent="0.25">
      <c r="A34" s="25" t="s">
        <v>30</v>
      </c>
      <c r="B34" s="25" t="s">
        <v>80</v>
      </c>
      <c r="C34" s="26">
        <v>18</v>
      </c>
      <c r="D34" s="25"/>
      <c r="E34" s="35">
        <f t="shared" si="1"/>
        <v>0</v>
      </c>
    </row>
    <row r="35" spans="1:5" x14ac:dyDescent="0.25">
      <c r="A35" s="25" t="s">
        <v>29</v>
      </c>
      <c r="B35" s="25" t="s">
        <v>80</v>
      </c>
      <c r="C35" s="26">
        <v>38</v>
      </c>
      <c r="D35" s="25"/>
      <c r="E35" s="35">
        <f t="shared" si="1"/>
        <v>0</v>
      </c>
    </row>
    <row r="36" spans="1:5" ht="30" x14ac:dyDescent="0.25">
      <c r="A36" s="33" t="s">
        <v>31</v>
      </c>
      <c r="B36" s="25" t="s">
        <v>80</v>
      </c>
      <c r="C36" s="26">
        <v>0</v>
      </c>
      <c r="D36" s="25"/>
      <c r="E36" s="35">
        <f t="shared" si="1"/>
        <v>0</v>
      </c>
    </row>
    <row r="37" spans="1:5" x14ac:dyDescent="0.25">
      <c r="A37" s="25" t="s">
        <v>25</v>
      </c>
      <c r="B37" s="25" t="s">
        <v>80</v>
      </c>
      <c r="C37" s="26">
        <v>43</v>
      </c>
      <c r="D37" s="25"/>
      <c r="E37" s="35">
        <f t="shared" si="1"/>
        <v>0</v>
      </c>
    </row>
    <row r="38" spans="1:5" x14ac:dyDescent="0.25">
      <c r="A38" s="25" t="s">
        <v>11</v>
      </c>
      <c r="B38" s="25" t="s">
        <v>80</v>
      </c>
      <c r="C38" s="26">
        <v>248</v>
      </c>
      <c r="D38" s="25"/>
      <c r="E38" s="35">
        <f t="shared" si="1"/>
        <v>0</v>
      </c>
    </row>
    <row r="39" spans="1:5" x14ac:dyDescent="0.25">
      <c r="A39" s="25" t="s">
        <v>89</v>
      </c>
      <c r="B39" s="25" t="s">
        <v>80</v>
      </c>
      <c r="C39" s="26">
        <v>234</v>
      </c>
      <c r="D39" s="25"/>
      <c r="E39" s="35">
        <f t="shared" si="1"/>
        <v>0</v>
      </c>
    </row>
    <row r="40" spans="1:5" x14ac:dyDescent="0.25">
      <c r="A40" s="25" t="s">
        <v>93</v>
      </c>
      <c r="B40" s="25" t="s">
        <v>80</v>
      </c>
      <c r="C40" s="26">
        <v>38</v>
      </c>
      <c r="D40" s="25"/>
      <c r="E40" s="35">
        <f t="shared" si="1"/>
        <v>0</v>
      </c>
    </row>
    <row r="41" spans="1:5" x14ac:dyDescent="0.25">
      <c r="A41" s="29" t="s">
        <v>70</v>
      </c>
      <c r="B41" s="29" t="s">
        <v>69</v>
      </c>
      <c r="C41" s="24">
        <v>1707</v>
      </c>
      <c r="D41" s="23"/>
      <c r="E41" s="36">
        <f>D41*C41</f>
        <v>0</v>
      </c>
    </row>
    <row r="42" spans="1:5" x14ac:dyDescent="0.25">
      <c r="A42" s="29" t="s">
        <v>43</v>
      </c>
      <c r="B42" s="29" t="s">
        <v>69</v>
      </c>
      <c r="C42" s="24">
        <v>2607</v>
      </c>
      <c r="D42" s="23"/>
      <c r="E42" s="36">
        <f t="shared" ref="E42:E101" si="2">D42*C42</f>
        <v>0</v>
      </c>
    </row>
    <row r="43" spans="1:5" x14ac:dyDescent="0.25">
      <c r="A43" s="29" t="s">
        <v>44</v>
      </c>
      <c r="B43" s="29" t="s">
        <v>69</v>
      </c>
      <c r="C43" s="24">
        <v>986</v>
      </c>
      <c r="D43" s="23"/>
      <c r="E43" s="36">
        <f t="shared" si="2"/>
        <v>0</v>
      </c>
    </row>
    <row r="44" spans="1:5" x14ac:dyDescent="0.25">
      <c r="A44" s="29" t="s">
        <v>38</v>
      </c>
      <c r="B44" s="29" t="s">
        <v>69</v>
      </c>
      <c r="C44" s="24">
        <v>821</v>
      </c>
      <c r="D44" s="23"/>
      <c r="E44" s="36">
        <f t="shared" si="2"/>
        <v>0</v>
      </c>
    </row>
    <row r="45" spans="1:5" x14ac:dyDescent="0.25">
      <c r="A45" s="29" t="s">
        <v>40</v>
      </c>
      <c r="B45" s="29" t="s">
        <v>69</v>
      </c>
      <c r="C45" s="24">
        <v>512</v>
      </c>
      <c r="D45" s="23"/>
      <c r="E45" s="36">
        <f t="shared" si="2"/>
        <v>0</v>
      </c>
    </row>
    <row r="46" spans="1:5" x14ac:dyDescent="0.25">
      <c r="A46" s="29" t="s">
        <v>42</v>
      </c>
      <c r="B46" s="29" t="s">
        <v>69</v>
      </c>
      <c r="C46" s="24">
        <v>478</v>
      </c>
      <c r="D46" s="23"/>
      <c r="E46" s="36">
        <f t="shared" si="2"/>
        <v>0</v>
      </c>
    </row>
    <row r="47" spans="1:5" x14ac:dyDescent="0.25">
      <c r="A47" s="29" t="s">
        <v>39</v>
      </c>
      <c r="B47" s="29" t="s">
        <v>69</v>
      </c>
      <c r="C47" s="24">
        <v>564</v>
      </c>
      <c r="D47" s="23"/>
      <c r="E47" s="36">
        <f t="shared" si="2"/>
        <v>0</v>
      </c>
    </row>
    <row r="48" spans="1:5" x14ac:dyDescent="0.25">
      <c r="A48" s="29" t="s">
        <v>41</v>
      </c>
      <c r="B48" s="29" t="s">
        <v>69</v>
      </c>
      <c r="C48" s="24">
        <v>384</v>
      </c>
      <c r="D48" s="23"/>
      <c r="E48" s="36">
        <f t="shared" si="2"/>
        <v>0</v>
      </c>
    </row>
    <row r="49" spans="1:5" x14ac:dyDescent="0.25">
      <c r="A49" s="30" t="s">
        <v>71</v>
      </c>
      <c r="B49" s="29" t="s">
        <v>69</v>
      </c>
      <c r="C49" s="24">
        <v>384</v>
      </c>
      <c r="D49" s="23"/>
      <c r="E49" s="36">
        <f t="shared" si="2"/>
        <v>0</v>
      </c>
    </row>
    <row r="50" spans="1:5" x14ac:dyDescent="0.25">
      <c r="A50" s="30" t="s">
        <v>45</v>
      </c>
      <c r="B50" s="29" t="s">
        <v>69</v>
      </c>
      <c r="C50" s="24">
        <v>138</v>
      </c>
      <c r="D50" s="23"/>
      <c r="E50" s="36">
        <f t="shared" si="2"/>
        <v>0</v>
      </c>
    </row>
    <row r="51" spans="1:5" x14ac:dyDescent="0.25">
      <c r="A51" s="30" t="s">
        <v>46</v>
      </c>
      <c r="B51" s="29" t="s">
        <v>69</v>
      </c>
      <c r="C51" s="24">
        <v>64</v>
      </c>
      <c r="D51" s="23"/>
      <c r="E51" s="36">
        <f t="shared" si="2"/>
        <v>0</v>
      </c>
    </row>
    <row r="52" spans="1:5" x14ac:dyDescent="0.25">
      <c r="A52" s="30" t="s">
        <v>73</v>
      </c>
      <c r="B52" s="29" t="s">
        <v>69</v>
      </c>
      <c r="C52" s="24">
        <v>110</v>
      </c>
      <c r="D52" s="23"/>
      <c r="E52" s="36">
        <f t="shared" si="2"/>
        <v>0</v>
      </c>
    </row>
    <row r="53" spans="1:5" x14ac:dyDescent="0.25">
      <c r="A53" s="30" t="s">
        <v>47</v>
      </c>
      <c r="B53" s="29" t="s">
        <v>69</v>
      </c>
      <c r="C53" s="24">
        <v>519</v>
      </c>
      <c r="D53" s="23"/>
      <c r="E53" s="36">
        <f t="shared" si="2"/>
        <v>0</v>
      </c>
    </row>
    <row r="54" spans="1:5" x14ac:dyDescent="0.25">
      <c r="A54" s="30" t="s">
        <v>48</v>
      </c>
      <c r="B54" s="29" t="s">
        <v>69</v>
      </c>
      <c r="C54" s="24">
        <v>30</v>
      </c>
      <c r="D54" s="23"/>
      <c r="E54" s="36">
        <f t="shared" si="2"/>
        <v>0</v>
      </c>
    </row>
    <row r="55" spans="1:5" x14ac:dyDescent="0.25">
      <c r="A55" s="30" t="s">
        <v>74</v>
      </c>
      <c r="B55" s="29" t="s">
        <v>69</v>
      </c>
      <c r="C55" s="24">
        <v>388</v>
      </c>
      <c r="D55" s="23"/>
      <c r="E55" s="36">
        <f t="shared" si="2"/>
        <v>0</v>
      </c>
    </row>
    <row r="56" spans="1:5" x14ac:dyDescent="0.25">
      <c r="A56" s="30" t="s">
        <v>72</v>
      </c>
      <c r="B56" s="29" t="s">
        <v>69</v>
      </c>
      <c r="C56" s="24">
        <v>1125</v>
      </c>
      <c r="D56" s="23"/>
      <c r="E56" s="36">
        <f t="shared" si="2"/>
        <v>0</v>
      </c>
    </row>
    <row r="57" spans="1:5" x14ac:dyDescent="0.25">
      <c r="A57" s="30" t="s">
        <v>49</v>
      </c>
      <c r="B57" s="29" t="s">
        <v>69</v>
      </c>
      <c r="C57" s="24">
        <v>87</v>
      </c>
      <c r="D57" s="23"/>
      <c r="E57" s="36">
        <f t="shared" si="2"/>
        <v>0</v>
      </c>
    </row>
    <row r="58" spans="1:5" x14ac:dyDescent="0.25">
      <c r="A58" s="30" t="s">
        <v>50</v>
      </c>
      <c r="B58" s="29" t="s">
        <v>69</v>
      </c>
      <c r="C58" s="24">
        <v>258</v>
      </c>
      <c r="D58" s="23"/>
      <c r="E58" s="36">
        <f t="shared" si="2"/>
        <v>0</v>
      </c>
    </row>
    <row r="59" spans="1:5" x14ac:dyDescent="0.25">
      <c r="A59" s="23" t="s">
        <v>64</v>
      </c>
      <c r="B59" s="23" t="s">
        <v>76</v>
      </c>
      <c r="C59" s="24">
        <v>50000</v>
      </c>
      <c r="D59" s="23"/>
      <c r="E59" s="36">
        <f t="shared" si="2"/>
        <v>0</v>
      </c>
    </row>
    <row r="60" spans="1:5" x14ac:dyDescent="0.25">
      <c r="A60" s="23" t="s">
        <v>62</v>
      </c>
      <c r="B60" s="23" t="s">
        <v>76</v>
      </c>
      <c r="C60" s="24">
        <v>2089</v>
      </c>
      <c r="D60" s="23"/>
      <c r="E60" s="36">
        <f t="shared" si="2"/>
        <v>0</v>
      </c>
    </row>
    <row r="61" spans="1:5" x14ac:dyDescent="0.25">
      <c r="A61" s="23" t="s">
        <v>61</v>
      </c>
      <c r="B61" s="23" t="s">
        <v>76</v>
      </c>
      <c r="C61" s="24">
        <v>2736</v>
      </c>
      <c r="D61" s="23"/>
      <c r="E61" s="36">
        <f t="shared" si="2"/>
        <v>0</v>
      </c>
    </row>
    <row r="62" spans="1:5" x14ac:dyDescent="0.25">
      <c r="A62" s="23" t="s">
        <v>63</v>
      </c>
      <c r="B62" s="23" t="s">
        <v>76</v>
      </c>
      <c r="C62" s="24">
        <v>7060</v>
      </c>
      <c r="D62" s="23"/>
      <c r="E62" s="36">
        <f t="shared" si="2"/>
        <v>0</v>
      </c>
    </row>
    <row r="63" spans="1:5" x14ac:dyDescent="0.25">
      <c r="A63" s="23" t="s">
        <v>52</v>
      </c>
      <c r="B63" s="23" t="s">
        <v>76</v>
      </c>
      <c r="C63" s="24">
        <v>1841</v>
      </c>
      <c r="D63" s="23"/>
      <c r="E63" s="36">
        <f t="shared" si="2"/>
        <v>0</v>
      </c>
    </row>
    <row r="64" spans="1:5" x14ac:dyDescent="0.25">
      <c r="A64" s="23" t="s">
        <v>51</v>
      </c>
      <c r="B64" s="23" t="s">
        <v>76</v>
      </c>
      <c r="C64" s="24">
        <v>1215</v>
      </c>
      <c r="D64" s="23"/>
      <c r="E64" s="36">
        <f t="shared" si="2"/>
        <v>0</v>
      </c>
    </row>
    <row r="65" spans="1:5" x14ac:dyDescent="0.25">
      <c r="A65" s="23" t="s">
        <v>77</v>
      </c>
      <c r="B65" s="23" t="s">
        <v>76</v>
      </c>
      <c r="C65" s="24">
        <v>989</v>
      </c>
      <c r="D65" s="23"/>
      <c r="E65" s="36">
        <f t="shared" si="2"/>
        <v>0</v>
      </c>
    </row>
    <row r="66" spans="1:5" x14ac:dyDescent="0.25">
      <c r="A66" s="23" t="s">
        <v>75</v>
      </c>
      <c r="B66" s="23" t="s">
        <v>76</v>
      </c>
      <c r="C66" s="24">
        <v>1950</v>
      </c>
      <c r="D66" s="23"/>
      <c r="E66" s="36">
        <f t="shared" si="2"/>
        <v>0</v>
      </c>
    </row>
    <row r="67" spans="1:5" x14ac:dyDescent="0.25">
      <c r="A67" s="23" t="s">
        <v>53</v>
      </c>
      <c r="B67" s="23" t="s">
        <v>76</v>
      </c>
      <c r="C67" s="24">
        <v>224</v>
      </c>
      <c r="D67" s="23"/>
      <c r="E67" s="36">
        <f t="shared" si="2"/>
        <v>0</v>
      </c>
    </row>
    <row r="68" spans="1:5" x14ac:dyDescent="0.25">
      <c r="A68" s="23" t="s">
        <v>110</v>
      </c>
      <c r="B68" s="23" t="s">
        <v>69</v>
      </c>
      <c r="C68" s="24">
        <v>1600</v>
      </c>
      <c r="D68" s="23"/>
      <c r="E68" s="36">
        <f t="shared" si="2"/>
        <v>0</v>
      </c>
    </row>
    <row r="69" spans="1:5" x14ac:dyDescent="0.25">
      <c r="A69" s="21" t="s">
        <v>78</v>
      </c>
      <c r="B69" s="21" t="s">
        <v>79</v>
      </c>
      <c r="C69" s="22">
        <v>151</v>
      </c>
      <c r="D69" s="21"/>
      <c r="E69" s="37">
        <f t="shared" si="2"/>
        <v>0</v>
      </c>
    </row>
    <row r="70" spans="1:5" x14ac:dyDescent="0.25">
      <c r="A70" s="31" t="s">
        <v>106</v>
      </c>
      <c r="B70" s="31" t="s">
        <v>80</v>
      </c>
      <c r="C70" s="32">
        <v>78900</v>
      </c>
      <c r="D70" s="31"/>
      <c r="E70" s="39">
        <f t="shared" si="2"/>
        <v>0</v>
      </c>
    </row>
    <row r="71" spans="1:5" x14ac:dyDescent="0.25">
      <c r="A71" s="31" t="s">
        <v>109</v>
      </c>
      <c r="B71" s="31" t="s">
        <v>80</v>
      </c>
      <c r="C71" s="32">
        <v>4200</v>
      </c>
      <c r="D71" s="31"/>
      <c r="E71" s="39">
        <f t="shared" si="2"/>
        <v>0</v>
      </c>
    </row>
    <row r="72" spans="1:5" x14ac:dyDescent="0.25">
      <c r="A72" s="31" t="s">
        <v>107</v>
      </c>
      <c r="B72" s="31" t="s">
        <v>80</v>
      </c>
      <c r="C72" s="32">
        <v>79000</v>
      </c>
      <c r="D72" s="31"/>
      <c r="E72" s="39">
        <f t="shared" si="2"/>
        <v>0</v>
      </c>
    </row>
    <row r="73" spans="1:5" x14ac:dyDescent="0.25">
      <c r="A73" s="31" t="s">
        <v>108</v>
      </c>
      <c r="B73" s="31" t="s">
        <v>80</v>
      </c>
      <c r="C73" s="32">
        <v>7000</v>
      </c>
      <c r="D73" s="31"/>
      <c r="E73" s="39">
        <f t="shared" si="2"/>
        <v>0</v>
      </c>
    </row>
    <row r="74" spans="1:5" x14ac:dyDescent="0.25">
      <c r="A74" s="31" t="s">
        <v>33</v>
      </c>
      <c r="B74" s="31" t="s">
        <v>80</v>
      </c>
      <c r="C74" s="32">
        <v>14871</v>
      </c>
      <c r="D74" s="31"/>
      <c r="E74" s="39">
        <f t="shared" si="2"/>
        <v>0</v>
      </c>
    </row>
    <row r="75" spans="1:5" x14ac:dyDescent="0.25">
      <c r="A75" s="31" t="s">
        <v>34</v>
      </c>
      <c r="B75" s="31" t="s">
        <v>80</v>
      </c>
      <c r="C75" s="32">
        <v>14871</v>
      </c>
      <c r="D75" s="31"/>
      <c r="E75" s="39">
        <f t="shared" si="2"/>
        <v>0</v>
      </c>
    </row>
    <row r="76" spans="1:5" x14ac:dyDescent="0.25">
      <c r="A76" s="31" t="s">
        <v>105</v>
      </c>
      <c r="B76" s="31" t="s">
        <v>80</v>
      </c>
      <c r="C76" s="32">
        <v>78900</v>
      </c>
      <c r="D76" s="31"/>
      <c r="E76" s="39">
        <f t="shared" si="2"/>
        <v>0</v>
      </c>
    </row>
    <row r="77" spans="1:5" x14ac:dyDescent="0.25">
      <c r="A77" s="28" t="s">
        <v>37</v>
      </c>
      <c r="B77" s="28" t="s">
        <v>80</v>
      </c>
      <c r="C77" s="27">
        <v>88000</v>
      </c>
      <c r="D77" s="28"/>
      <c r="E77" s="38">
        <f t="shared" si="2"/>
        <v>0</v>
      </c>
    </row>
    <row r="78" spans="1:5" x14ac:dyDescent="0.25">
      <c r="A78" s="28" t="s">
        <v>99</v>
      </c>
      <c r="B78" s="28" t="s">
        <v>80</v>
      </c>
      <c r="C78" s="27">
        <v>23250</v>
      </c>
      <c r="D78" s="28"/>
      <c r="E78" s="38">
        <f t="shared" si="2"/>
        <v>0</v>
      </c>
    </row>
    <row r="79" spans="1:5" x14ac:dyDescent="0.25">
      <c r="A79" s="28" t="s">
        <v>59</v>
      </c>
      <c r="B79" s="28" t="s">
        <v>80</v>
      </c>
      <c r="C79" s="27">
        <v>11500</v>
      </c>
      <c r="D79" s="28"/>
      <c r="E79" s="38">
        <f t="shared" si="2"/>
        <v>0</v>
      </c>
    </row>
    <row r="80" spans="1:5" x14ac:dyDescent="0.25">
      <c r="A80" s="28" t="s">
        <v>88</v>
      </c>
      <c r="B80" s="28" t="s">
        <v>80</v>
      </c>
      <c r="C80" s="27">
        <v>27160</v>
      </c>
      <c r="D80" s="28"/>
      <c r="E80" s="38">
        <f t="shared" si="2"/>
        <v>0</v>
      </c>
    </row>
    <row r="81" spans="1:5" x14ac:dyDescent="0.25">
      <c r="A81" s="16" t="s">
        <v>60</v>
      </c>
      <c r="B81" s="16" t="s">
        <v>100</v>
      </c>
      <c r="C81" s="17">
        <v>34620</v>
      </c>
      <c r="D81" s="18"/>
      <c r="E81" s="38">
        <f t="shared" si="2"/>
        <v>0</v>
      </c>
    </row>
    <row r="82" spans="1:5" x14ac:dyDescent="0.25">
      <c r="A82" s="16" t="s">
        <v>111</v>
      </c>
      <c r="B82" s="16" t="s">
        <v>112</v>
      </c>
      <c r="C82" s="17">
        <v>1000</v>
      </c>
      <c r="D82" s="18"/>
      <c r="E82" s="38">
        <f t="shared" si="2"/>
        <v>0</v>
      </c>
    </row>
    <row r="83" spans="1:5" x14ac:dyDescent="0.25">
      <c r="A83" s="16" t="s">
        <v>91</v>
      </c>
      <c r="B83" s="16" t="s">
        <v>80</v>
      </c>
      <c r="C83" s="17">
        <v>0</v>
      </c>
      <c r="D83" s="18"/>
      <c r="E83" s="38">
        <f t="shared" si="2"/>
        <v>0</v>
      </c>
    </row>
    <row r="84" spans="1:5" x14ac:dyDescent="0.25">
      <c r="A84" s="16" t="s">
        <v>87</v>
      </c>
      <c r="B84" s="16" t="s">
        <v>80</v>
      </c>
      <c r="C84" s="17">
        <v>14200</v>
      </c>
      <c r="D84" s="18"/>
      <c r="E84" s="38">
        <f t="shared" si="2"/>
        <v>0</v>
      </c>
    </row>
    <row r="85" spans="1:5" x14ac:dyDescent="0.25">
      <c r="A85" s="16" t="s">
        <v>84</v>
      </c>
      <c r="B85" s="16" t="s">
        <v>80</v>
      </c>
      <c r="C85" s="17">
        <v>12558</v>
      </c>
      <c r="D85" s="18"/>
      <c r="E85" s="38">
        <f t="shared" si="2"/>
        <v>0</v>
      </c>
    </row>
    <row r="86" spans="1:5" x14ac:dyDescent="0.25">
      <c r="A86" s="16" t="s">
        <v>23</v>
      </c>
      <c r="B86" s="16" t="s">
        <v>80</v>
      </c>
      <c r="C86" s="17">
        <v>96320</v>
      </c>
      <c r="D86" s="18"/>
      <c r="E86" s="38">
        <f t="shared" si="2"/>
        <v>0</v>
      </c>
    </row>
    <row r="87" spans="1:5" x14ac:dyDescent="0.25">
      <c r="A87" s="16" t="s">
        <v>24</v>
      </c>
      <c r="B87" s="16" t="s">
        <v>80</v>
      </c>
      <c r="C87" s="17">
        <v>265000</v>
      </c>
      <c r="D87" s="18"/>
      <c r="E87" s="38">
        <f t="shared" si="2"/>
        <v>0</v>
      </c>
    </row>
    <row r="88" spans="1:5" x14ac:dyDescent="0.25">
      <c r="A88" s="16" t="s">
        <v>83</v>
      </c>
      <c r="B88" s="16" t="s">
        <v>80</v>
      </c>
      <c r="C88" s="17">
        <v>13069</v>
      </c>
      <c r="D88" s="18"/>
      <c r="E88" s="38">
        <f t="shared" si="2"/>
        <v>0</v>
      </c>
    </row>
    <row r="89" spans="1:5" x14ac:dyDescent="0.25">
      <c r="A89" s="16" t="s">
        <v>32</v>
      </c>
      <c r="B89" s="16" t="s">
        <v>80</v>
      </c>
      <c r="C89" s="17">
        <v>4000</v>
      </c>
      <c r="D89" s="18"/>
      <c r="E89" s="38">
        <f t="shared" si="2"/>
        <v>0</v>
      </c>
    </row>
    <row r="90" spans="1:5" x14ac:dyDescent="0.25">
      <c r="A90" s="16" t="s">
        <v>86</v>
      </c>
      <c r="B90" s="16" t="s">
        <v>80</v>
      </c>
      <c r="C90" s="17">
        <v>18400</v>
      </c>
      <c r="D90" s="18"/>
      <c r="E90" s="38">
        <f t="shared" si="2"/>
        <v>0</v>
      </c>
    </row>
    <row r="91" spans="1:5" x14ac:dyDescent="0.25">
      <c r="A91" s="16" t="s">
        <v>85</v>
      </c>
      <c r="B91" s="16" t="s">
        <v>80</v>
      </c>
      <c r="C91" s="17">
        <v>12400</v>
      </c>
      <c r="D91" s="18"/>
      <c r="E91" s="38">
        <f t="shared" si="2"/>
        <v>0</v>
      </c>
    </row>
    <row r="92" spans="1:5" x14ac:dyDescent="0.25">
      <c r="A92" s="16" t="s">
        <v>104</v>
      </c>
      <c r="B92" s="16" t="s">
        <v>80</v>
      </c>
      <c r="C92" s="17">
        <v>7140</v>
      </c>
      <c r="D92" s="18"/>
      <c r="E92" s="38">
        <f t="shared" si="2"/>
        <v>0</v>
      </c>
    </row>
    <row r="93" spans="1:5" x14ac:dyDescent="0.25">
      <c r="A93" s="16" t="s">
        <v>103</v>
      </c>
      <c r="B93" s="16" t="s">
        <v>80</v>
      </c>
      <c r="C93" s="17">
        <v>25947</v>
      </c>
      <c r="D93" s="18"/>
      <c r="E93" s="38">
        <f t="shared" si="2"/>
        <v>0</v>
      </c>
    </row>
    <row r="94" spans="1:5" x14ac:dyDescent="0.25">
      <c r="A94" s="16" t="s">
        <v>102</v>
      </c>
      <c r="B94" s="16" t="s">
        <v>80</v>
      </c>
      <c r="C94" s="17">
        <v>10675</v>
      </c>
      <c r="D94" s="18"/>
      <c r="E94" s="38">
        <f t="shared" si="2"/>
        <v>0</v>
      </c>
    </row>
    <row r="95" spans="1:5" x14ac:dyDescent="0.25">
      <c r="A95" s="16" t="s">
        <v>101</v>
      </c>
      <c r="B95" s="16" t="s">
        <v>80</v>
      </c>
      <c r="C95" s="17">
        <v>140000</v>
      </c>
      <c r="D95" s="18"/>
      <c r="E95" s="38">
        <f t="shared" si="2"/>
        <v>0</v>
      </c>
    </row>
    <row r="96" spans="1:5" x14ac:dyDescent="0.25">
      <c r="A96" s="16" t="s">
        <v>94</v>
      </c>
      <c r="B96" s="16" t="s">
        <v>80</v>
      </c>
      <c r="C96" s="17">
        <v>5414</v>
      </c>
      <c r="D96" s="18"/>
      <c r="E96" s="38">
        <f t="shared" si="2"/>
        <v>0</v>
      </c>
    </row>
    <row r="97" spans="1:6" x14ac:dyDescent="0.25">
      <c r="A97" s="16" t="s">
        <v>96</v>
      </c>
      <c r="B97" s="16" t="s">
        <v>80</v>
      </c>
      <c r="C97" s="17">
        <v>5414</v>
      </c>
      <c r="D97" s="18"/>
      <c r="E97" s="38">
        <f t="shared" si="2"/>
        <v>0</v>
      </c>
    </row>
    <row r="98" spans="1:6" x14ac:dyDescent="0.25">
      <c r="A98" s="16" t="s">
        <v>95</v>
      </c>
      <c r="B98" s="16" t="s">
        <v>80</v>
      </c>
      <c r="C98" s="17">
        <v>5414</v>
      </c>
      <c r="D98" s="18"/>
      <c r="E98" s="38">
        <f t="shared" si="2"/>
        <v>0</v>
      </c>
    </row>
    <row r="99" spans="1:6" x14ac:dyDescent="0.25">
      <c r="A99" s="16" t="s">
        <v>35</v>
      </c>
      <c r="B99" s="16" t="s">
        <v>80</v>
      </c>
      <c r="C99" s="17">
        <v>29200</v>
      </c>
      <c r="D99" s="18"/>
      <c r="E99" s="38">
        <f t="shared" si="2"/>
        <v>0</v>
      </c>
    </row>
    <row r="100" spans="1:6" x14ac:dyDescent="0.25">
      <c r="A100" s="16" t="s">
        <v>22</v>
      </c>
      <c r="B100" s="16" t="s">
        <v>80</v>
      </c>
      <c r="C100" s="17">
        <v>2000</v>
      </c>
      <c r="D100" s="18"/>
      <c r="E100" s="38">
        <f t="shared" si="2"/>
        <v>0</v>
      </c>
    </row>
    <row r="101" spans="1:6" x14ac:dyDescent="0.25">
      <c r="A101" s="16" t="s">
        <v>81</v>
      </c>
      <c r="B101" s="16" t="s">
        <v>80</v>
      </c>
      <c r="C101" s="17">
        <v>1924</v>
      </c>
      <c r="D101" s="18"/>
      <c r="E101" s="38">
        <f t="shared" si="2"/>
        <v>0</v>
      </c>
    </row>
    <row r="102" spans="1:6" x14ac:dyDescent="0.25">
      <c r="A102" s="41" t="s">
        <v>115</v>
      </c>
      <c r="B102" s="42"/>
      <c r="C102" s="42"/>
      <c r="D102" s="41"/>
      <c r="E102" s="41">
        <f>D102</f>
        <v>0</v>
      </c>
    </row>
    <row r="103" spans="1:6" x14ac:dyDescent="0.25">
      <c r="A103" s="6" t="s">
        <v>55</v>
      </c>
      <c r="B103" s="4"/>
      <c r="C103" s="10"/>
      <c r="D103" s="10"/>
      <c r="E103" s="43">
        <f>SUM(E5:E102)</f>
        <v>0</v>
      </c>
    </row>
    <row r="104" spans="1:6" x14ac:dyDescent="0.25">
      <c r="A104" s="2"/>
      <c r="B104" s="1"/>
      <c r="C104" s="1"/>
      <c r="D104" s="9"/>
      <c r="E104" s="1"/>
    </row>
    <row r="105" spans="1:6" x14ac:dyDescent="0.25">
      <c r="A105" s="2"/>
    </row>
    <row r="106" spans="1:6" x14ac:dyDescent="0.25">
      <c r="A106" s="40"/>
      <c r="B106" s="14" t="s">
        <v>65</v>
      </c>
      <c r="C106" s="13">
        <f>SUM(E32:E69)</f>
        <v>0</v>
      </c>
      <c r="D106" s="12" t="s">
        <v>113</v>
      </c>
      <c r="E106" s="44" t="e">
        <f>C106/E103</f>
        <v>#DIV/0!</v>
      </c>
      <c r="F106" s="12" t="s">
        <v>114</v>
      </c>
    </row>
  </sheetData>
  <sortState ref="A81:G104">
    <sortCondition ref="A81:A104"/>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DOCUMENTATION</vt:lpstr>
      <vt:lpstr>Trame 2017</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GEOFFRIN</dc:creator>
  <cp:lastModifiedBy>Isaia Christophe</cp:lastModifiedBy>
  <cp:lastPrinted>2019-02-18T09:43:17Z</cp:lastPrinted>
  <dcterms:created xsi:type="dcterms:W3CDTF">2015-01-19T08:53:08Z</dcterms:created>
  <dcterms:modified xsi:type="dcterms:W3CDTF">2022-07-13T13:25:56Z</dcterms:modified>
</cp:coreProperties>
</file>